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en_skoroszyt" defaultThemeVersion="124226"/>
  <mc:AlternateContent xmlns:mc="http://schemas.openxmlformats.org/markup-compatibility/2006">
    <mc:Choice Requires="x15">
      <x15ac:absPath xmlns:x15ac="http://schemas.microsoft.com/office/spreadsheetml/2010/11/ac" url="B:\Pisma dokumenty umowy\Wzory dokumentow\Godziny ponadwymiarowe\WZÓR PROCES KOPIOWANIA DANYCH\2022\"/>
    </mc:Choice>
  </mc:AlternateContent>
  <bookViews>
    <workbookView xWindow="255" yWindow="3195" windowWidth="15255" windowHeight="6045" tabRatio="801" activeTab="1"/>
  </bookViews>
  <sheets>
    <sheet name="Wydruk" sheetId="1" r:id="rId1"/>
    <sheet name="wrzesień" sheetId="2" r:id="rId2"/>
    <sheet name="październik" sheetId="4" r:id="rId3"/>
    <sheet name="listopad" sheetId="5" r:id="rId4"/>
    <sheet name="grudzień" sheetId="6" r:id="rId5"/>
    <sheet name="styczeń" sheetId="7" r:id="rId6"/>
    <sheet name="luty" sheetId="8" r:id="rId7"/>
    <sheet name="marzec" sheetId="9" r:id="rId8"/>
    <sheet name="kwiecień" sheetId="10" r:id="rId9"/>
    <sheet name="maj" sheetId="11" r:id="rId10"/>
    <sheet name="czerwiec" sheetId="12" r:id="rId11"/>
    <sheet name="lipiec" sheetId="13" r:id="rId12"/>
    <sheet name="sierpień" sheetId="14" r:id="rId13"/>
  </sheets>
  <definedNames>
    <definedName name="_xlnm._FilterDatabase" localSheetId="10" hidden="1">czerwiec!$A$12:$BB$144</definedName>
    <definedName name="_xlnm._FilterDatabase" localSheetId="4" hidden="1">grudzień!$A$12:$BB$144</definedName>
    <definedName name="_xlnm._FilterDatabase" localSheetId="8" hidden="1">kwiecień!$A$12:$BB$144</definedName>
    <definedName name="_xlnm._FilterDatabase" localSheetId="11" hidden="1">lipiec!$A$12:$BB$144</definedName>
    <definedName name="_xlnm._FilterDatabase" localSheetId="3" hidden="1">listopad!$A$12:$BB$144</definedName>
    <definedName name="_xlnm._FilterDatabase" localSheetId="6" hidden="1">luty!$A$12:$BB$144</definedName>
    <definedName name="_xlnm._FilterDatabase" localSheetId="9" hidden="1">maj!$A$12:$BB$144</definedName>
    <definedName name="_xlnm._FilterDatabase" localSheetId="7" hidden="1">marzec!$A$12:$BB$144</definedName>
    <definedName name="_xlnm._FilterDatabase" localSheetId="2" hidden="1">październik!$A$12:$BB$144</definedName>
    <definedName name="_xlnm._FilterDatabase" localSheetId="12" hidden="1">sierpień!$A$12:$BB$144</definedName>
    <definedName name="_xlnm._FilterDatabase" localSheetId="5" hidden="1">styczeń!$A$12:$BB$144</definedName>
    <definedName name="_xlnm._FilterDatabase" localSheetId="1" hidden="1">wrzesień!$A$12:$BB$144</definedName>
    <definedName name="_xlnm.Print_Area" localSheetId="0">Wydruk!$A$4:$AA$37</definedName>
    <definedName name="_xlnm.Print_Titles" localSheetId="0">Wydruk!$7:$11</definedName>
  </definedNames>
  <calcPr calcId="162913" iterateDelta="0"/>
</workbook>
</file>

<file path=xl/calcChain.xml><?xml version="1.0" encoding="utf-8"?>
<calcChain xmlns="http://schemas.openxmlformats.org/spreadsheetml/2006/main">
  <c r="G138" i="4" l="1"/>
  <c r="F138" i="4"/>
  <c r="F138" i="5" s="1"/>
  <c r="F138" i="6" s="1"/>
  <c r="F138" i="7" s="1"/>
  <c r="F138" i="8" s="1"/>
  <c r="F138" i="9" s="1"/>
  <c r="F138" i="10" s="1"/>
  <c r="AU137" i="4"/>
  <c r="AL137" i="4"/>
  <c r="AC137" i="4"/>
  <c r="T137" i="4"/>
  <c r="K137" i="4"/>
  <c r="R133" i="4"/>
  <c r="R136" i="4" s="1"/>
  <c r="Q133" i="4"/>
  <c r="Q136" i="4" s="1"/>
  <c r="P133" i="4"/>
  <c r="O133" i="4"/>
  <c r="O136" i="4" s="1"/>
  <c r="N133" i="4"/>
  <c r="M133" i="4"/>
  <c r="M133" i="5" s="1"/>
  <c r="L133" i="4"/>
  <c r="F133" i="4"/>
  <c r="F133" i="5" s="1"/>
  <c r="F133" i="6" s="1"/>
  <c r="F133" i="7" s="1"/>
  <c r="F133" i="8" s="1"/>
  <c r="F133" i="9" s="1"/>
  <c r="F133" i="10" s="1"/>
  <c r="F133" i="11" s="1"/>
  <c r="F133" i="12" s="1"/>
  <c r="F133" i="13" s="1"/>
  <c r="F133" i="14" s="1"/>
  <c r="E133" i="4"/>
  <c r="E133" i="5" s="1"/>
  <c r="E133" i="6" s="1"/>
  <c r="E133" i="7" s="1"/>
  <c r="E133" i="8" s="1"/>
  <c r="E133" i="9" s="1"/>
  <c r="E133" i="10" s="1"/>
  <c r="E133" i="11" s="1"/>
  <c r="E133" i="12" s="1"/>
  <c r="E133" i="13" s="1"/>
  <c r="E133" i="14" s="1"/>
  <c r="D133" i="4"/>
  <c r="C133" i="4"/>
  <c r="C133" i="5" s="1"/>
  <c r="C133" i="6" s="1"/>
  <c r="C133" i="7" s="1"/>
  <c r="C133" i="8" s="1"/>
  <c r="C133" i="9" s="1"/>
  <c r="C133" i="10" s="1"/>
  <c r="C133" i="11" s="1"/>
  <c r="C133" i="12" s="1"/>
  <c r="C133" i="13" s="1"/>
  <c r="C133" i="14" s="1"/>
  <c r="B133" i="4"/>
  <c r="B133" i="5" s="1"/>
  <c r="B133" i="6" s="1"/>
  <c r="G132" i="4"/>
  <c r="F132" i="4"/>
  <c r="AU131" i="4"/>
  <c r="AL131" i="4"/>
  <c r="AC131" i="4"/>
  <c r="T131" i="4"/>
  <c r="K131" i="4"/>
  <c r="R130" i="4"/>
  <c r="L130" i="4"/>
  <c r="R127" i="4"/>
  <c r="Q127" i="4"/>
  <c r="P127" i="4"/>
  <c r="P130" i="4" s="1"/>
  <c r="O127" i="4"/>
  <c r="O130" i="4" s="1"/>
  <c r="N127" i="4"/>
  <c r="N130" i="4" s="1"/>
  <c r="M127" i="4"/>
  <c r="M127" i="5" s="1"/>
  <c r="L127" i="4"/>
  <c r="L127" i="5" s="1"/>
  <c r="L127" i="6" s="1"/>
  <c r="F127" i="4"/>
  <c r="F127" i="5" s="1"/>
  <c r="F127" i="6" s="1"/>
  <c r="F127" i="7" s="1"/>
  <c r="F127" i="8" s="1"/>
  <c r="F127" i="9" s="1"/>
  <c r="F127" i="10" s="1"/>
  <c r="F127" i="11" s="1"/>
  <c r="F127" i="12" s="1"/>
  <c r="F127" i="13" s="1"/>
  <c r="F127" i="14" s="1"/>
  <c r="E127" i="4"/>
  <c r="D127" i="4"/>
  <c r="D127" i="5" s="1"/>
  <c r="D127" i="6" s="1"/>
  <c r="D127" i="7" s="1"/>
  <c r="D127" i="8" s="1"/>
  <c r="D127" i="9" s="1"/>
  <c r="D127" i="10" s="1"/>
  <c r="D127" i="11" s="1"/>
  <c r="D127" i="12" s="1"/>
  <c r="D127" i="13" s="1"/>
  <c r="D127" i="14" s="1"/>
  <c r="C127" i="4"/>
  <c r="C127" i="5" s="1"/>
  <c r="C127" i="6" s="1"/>
  <c r="C127" i="7" s="1"/>
  <c r="C127" i="8" s="1"/>
  <c r="C127" i="9" s="1"/>
  <c r="C127" i="10" s="1"/>
  <c r="C127" i="11" s="1"/>
  <c r="C127" i="12" s="1"/>
  <c r="C127" i="13" s="1"/>
  <c r="C127" i="14" s="1"/>
  <c r="B127" i="4"/>
  <c r="B127" i="5" s="1"/>
  <c r="B127" i="6" s="1"/>
  <c r="B127" i="7" s="1"/>
  <c r="B127" i="8" s="1"/>
  <c r="B127" i="9" s="1"/>
  <c r="G126" i="4"/>
  <c r="F126" i="4"/>
  <c r="F126" i="5" s="1"/>
  <c r="F126" i="6" s="1"/>
  <c r="F126" i="7" s="1"/>
  <c r="F126" i="8" s="1"/>
  <c r="F126" i="9" s="1"/>
  <c r="F126" i="10" s="1"/>
  <c r="F126" i="11" s="1"/>
  <c r="F126" i="12" s="1"/>
  <c r="F126" i="13" s="1"/>
  <c r="F126" i="14" s="1"/>
  <c r="AU125" i="4"/>
  <c r="AL125" i="4"/>
  <c r="AC125" i="4"/>
  <c r="T125" i="4"/>
  <c r="K125" i="4"/>
  <c r="R121" i="4"/>
  <c r="R121" i="5" s="1"/>
  <c r="Q121" i="4"/>
  <c r="Q124" i="4" s="1"/>
  <c r="P121" i="4"/>
  <c r="P124" i="4" s="1"/>
  <c r="O121" i="4"/>
  <c r="N121" i="4"/>
  <c r="N121" i="5" s="1"/>
  <c r="N121" i="6" s="1"/>
  <c r="N124" i="6" s="1"/>
  <c r="M121" i="4"/>
  <c r="M124" i="4" s="1"/>
  <c r="L121" i="4"/>
  <c r="F121" i="4"/>
  <c r="E121" i="4"/>
  <c r="E121" i="5" s="1"/>
  <c r="E121" i="6" s="1"/>
  <c r="E121" i="7" s="1"/>
  <c r="E121" i="8" s="1"/>
  <c r="E121" i="9" s="1"/>
  <c r="E121" i="10" s="1"/>
  <c r="E121" i="11" s="1"/>
  <c r="E121" i="12" s="1"/>
  <c r="E121" i="13" s="1"/>
  <c r="E121" i="14" s="1"/>
  <c r="D121" i="4"/>
  <c r="C121" i="4"/>
  <c r="C121" i="5" s="1"/>
  <c r="C121" i="6" s="1"/>
  <c r="C121" i="7" s="1"/>
  <c r="C121" i="8" s="1"/>
  <c r="C121" i="9" s="1"/>
  <c r="C121" i="10" s="1"/>
  <c r="C121" i="11" s="1"/>
  <c r="C121" i="12" s="1"/>
  <c r="C121" i="13" s="1"/>
  <c r="C121" i="14" s="1"/>
  <c r="B121" i="4"/>
  <c r="B121" i="5" s="1"/>
  <c r="G120" i="4"/>
  <c r="F120" i="4"/>
  <c r="AU119" i="4"/>
  <c r="AL119" i="4"/>
  <c r="AC119" i="4"/>
  <c r="T119" i="4"/>
  <c r="K119" i="4"/>
  <c r="R115" i="4"/>
  <c r="Q115" i="4"/>
  <c r="Q118" i="4" s="1"/>
  <c r="P115" i="4"/>
  <c r="P118" i="4" s="1"/>
  <c r="O115" i="4"/>
  <c r="O118" i="4" s="1"/>
  <c r="N115" i="4"/>
  <c r="M115" i="4"/>
  <c r="M115" i="5" s="1"/>
  <c r="L115" i="4"/>
  <c r="L115" i="5" s="1"/>
  <c r="F115" i="4"/>
  <c r="E115" i="4"/>
  <c r="E115" i="5" s="1"/>
  <c r="E115" i="6" s="1"/>
  <c r="E115" i="7" s="1"/>
  <c r="E115" i="8" s="1"/>
  <c r="E115" i="9" s="1"/>
  <c r="E115" i="10" s="1"/>
  <c r="E115" i="11" s="1"/>
  <c r="E115" i="12" s="1"/>
  <c r="E115" i="13" s="1"/>
  <c r="E115" i="14" s="1"/>
  <c r="D115" i="4"/>
  <c r="C115" i="4"/>
  <c r="C115" i="5" s="1"/>
  <c r="C115" i="6" s="1"/>
  <c r="C115" i="7" s="1"/>
  <c r="C115" i="8" s="1"/>
  <c r="C115" i="9" s="1"/>
  <c r="C115" i="10" s="1"/>
  <c r="C115" i="11" s="1"/>
  <c r="C115" i="12" s="1"/>
  <c r="C115" i="13" s="1"/>
  <c r="C115" i="14" s="1"/>
  <c r="B115" i="4"/>
  <c r="B115" i="5" s="1"/>
  <c r="B115" i="6" s="1"/>
  <c r="B115" i="7" s="1"/>
  <c r="G114" i="4"/>
  <c r="F114" i="4"/>
  <c r="AU113" i="4"/>
  <c r="AL113" i="4"/>
  <c r="AC113" i="4"/>
  <c r="T113" i="4"/>
  <c r="K113" i="4"/>
  <c r="L112" i="4"/>
  <c r="R109" i="4"/>
  <c r="R112" i="4" s="1"/>
  <c r="Q109" i="4"/>
  <c r="Q112" i="4" s="1"/>
  <c r="P109" i="4"/>
  <c r="P112" i="4" s="1"/>
  <c r="O109" i="4"/>
  <c r="N109" i="4"/>
  <c r="M109" i="4"/>
  <c r="L109" i="4"/>
  <c r="F109" i="4"/>
  <c r="E109" i="4"/>
  <c r="E109" i="5" s="1"/>
  <c r="E109" i="6" s="1"/>
  <c r="E109" i="7" s="1"/>
  <c r="E109" i="8" s="1"/>
  <c r="E109" i="9" s="1"/>
  <c r="E109" i="10" s="1"/>
  <c r="E109" i="11" s="1"/>
  <c r="E109" i="12" s="1"/>
  <c r="E109" i="13" s="1"/>
  <c r="E109" i="14" s="1"/>
  <c r="D109" i="4"/>
  <c r="C109" i="4"/>
  <c r="C109" i="5" s="1"/>
  <c r="C109" i="6" s="1"/>
  <c r="C109" i="7" s="1"/>
  <c r="C109" i="8" s="1"/>
  <c r="C109" i="9" s="1"/>
  <c r="C109" i="10" s="1"/>
  <c r="C109" i="11" s="1"/>
  <c r="C109" i="12" s="1"/>
  <c r="C109" i="13" s="1"/>
  <c r="C109" i="14" s="1"/>
  <c r="B109" i="4"/>
  <c r="B109" i="5" s="1"/>
  <c r="G108" i="4"/>
  <c r="G108" i="5" s="1"/>
  <c r="F108" i="4"/>
  <c r="AU107" i="4"/>
  <c r="AL107" i="4"/>
  <c r="AC107" i="4"/>
  <c r="T107" i="4"/>
  <c r="K107" i="4"/>
  <c r="R103" i="4"/>
  <c r="Q103" i="4"/>
  <c r="Q106" i="4" s="1"/>
  <c r="P103" i="4"/>
  <c r="P106" i="4" s="1"/>
  <c r="O103" i="4"/>
  <c r="O106" i="4" s="1"/>
  <c r="N103" i="4"/>
  <c r="M103" i="4"/>
  <c r="M106" i="4" s="1"/>
  <c r="L103" i="4"/>
  <c r="L106" i="4" s="1"/>
  <c r="F103" i="4"/>
  <c r="F103" i="5" s="1"/>
  <c r="E103" i="4"/>
  <c r="E103" i="5" s="1"/>
  <c r="E103" i="6" s="1"/>
  <c r="E103" i="7" s="1"/>
  <c r="E103" i="8" s="1"/>
  <c r="E103" i="9" s="1"/>
  <c r="E103" i="10" s="1"/>
  <c r="E103" i="11" s="1"/>
  <c r="E103" i="12" s="1"/>
  <c r="E103" i="13" s="1"/>
  <c r="E103" i="14" s="1"/>
  <c r="D103" i="4"/>
  <c r="C103" i="4"/>
  <c r="B103" i="4"/>
  <c r="B103" i="5" s="1"/>
  <c r="B103" i="6" s="1"/>
  <c r="B103" i="7" s="1"/>
  <c r="B103" i="8" s="1"/>
  <c r="B103" i="9" s="1"/>
  <c r="B103" i="10" s="1"/>
  <c r="B103" i="11" s="1"/>
  <c r="B103" i="12" s="1"/>
  <c r="B103" i="13" s="1"/>
  <c r="B103" i="14" s="1"/>
  <c r="G102" i="4"/>
  <c r="G102" i="5" s="1"/>
  <c r="G102" i="6" s="1"/>
  <c r="G102" i="7" s="1"/>
  <c r="G102" i="8" s="1"/>
  <c r="G102" i="9" s="1"/>
  <c r="F102" i="4"/>
  <c r="F102" i="5" s="1"/>
  <c r="AU101" i="4"/>
  <c r="AL101" i="4"/>
  <c r="AC101" i="4"/>
  <c r="T101" i="4"/>
  <c r="K101" i="4"/>
  <c r="M100" i="4"/>
  <c r="R97" i="4"/>
  <c r="R100" i="4" s="1"/>
  <c r="Q97" i="4"/>
  <c r="Q100" i="4" s="1"/>
  <c r="P97" i="4"/>
  <c r="O97" i="4"/>
  <c r="N97" i="4"/>
  <c r="M97" i="4"/>
  <c r="L97" i="4"/>
  <c r="L97" i="5" s="1"/>
  <c r="F97" i="4"/>
  <c r="F97" i="5" s="1"/>
  <c r="F97" i="6" s="1"/>
  <c r="F97" i="7" s="1"/>
  <c r="F97" i="8" s="1"/>
  <c r="F97" i="9" s="1"/>
  <c r="F97" i="10" s="1"/>
  <c r="F97" i="11" s="1"/>
  <c r="F97" i="12" s="1"/>
  <c r="F97" i="13" s="1"/>
  <c r="F97" i="14" s="1"/>
  <c r="E97" i="4"/>
  <c r="E97" i="5" s="1"/>
  <c r="E97" i="6" s="1"/>
  <c r="E97" i="7" s="1"/>
  <c r="E97" i="8" s="1"/>
  <c r="E97" i="9" s="1"/>
  <c r="E97" i="10" s="1"/>
  <c r="E97" i="11" s="1"/>
  <c r="E97" i="12" s="1"/>
  <c r="E97" i="13" s="1"/>
  <c r="E97" i="14" s="1"/>
  <c r="D97" i="4"/>
  <c r="C97" i="4"/>
  <c r="C97" i="5" s="1"/>
  <c r="C97" i="6" s="1"/>
  <c r="C97" i="7" s="1"/>
  <c r="C97" i="8" s="1"/>
  <c r="C97" i="9" s="1"/>
  <c r="C97" i="10" s="1"/>
  <c r="C97" i="11" s="1"/>
  <c r="C97" i="12" s="1"/>
  <c r="C97" i="13" s="1"/>
  <c r="C97" i="14" s="1"/>
  <c r="B97" i="4"/>
  <c r="B97" i="5" s="1"/>
  <c r="B97" i="6" s="1"/>
  <c r="B97" i="7" s="1"/>
  <c r="B97" i="8" s="1"/>
  <c r="B97" i="9" s="1"/>
  <c r="G96" i="4"/>
  <c r="F96" i="4"/>
  <c r="AU95" i="4"/>
  <c r="AL95" i="4"/>
  <c r="AC95" i="4"/>
  <c r="T95" i="4"/>
  <c r="K95" i="4"/>
  <c r="R91" i="4"/>
  <c r="Q91" i="4"/>
  <c r="Q94" i="4" s="1"/>
  <c r="P91" i="4"/>
  <c r="O91" i="4"/>
  <c r="O94" i="4" s="1"/>
  <c r="N91" i="4"/>
  <c r="N91" i="5" s="1"/>
  <c r="M91" i="4"/>
  <c r="L91" i="4"/>
  <c r="L94" i="4" s="1"/>
  <c r="F91" i="4"/>
  <c r="F91" i="5" s="1"/>
  <c r="F91" i="6" s="1"/>
  <c r="F91" i="7" s="1"/>
  <c r="F91" i="8" s="1"/>
  <c r="F91" i="9" s="1"/>
  <c r="F91" i="10" s="1"/>
  <c r="F91" i="11" s="1"/>
  <c r="F91" i="12" s="1"/>
  <c r="F91" i="13" s="1"/>
  <c r="F91" i="14" s="1"/>
  <c r="E91" i="4"/>
  <c r="E91" i="5" s="1"/>
  <c r="E91" i="6" s="1"/>
  <c r="E91" i="7" s="1"/>
  <c r="E91" i="8" s="1"/>
  <c r="E91" i="9" s="1"/>
  <c r="E91" i="10" s="1"/>
  <c r="E91" i="11" s="1"/>
  <c r="E91" i="12" s="1"/>
  <c r="E91" i="13" s="1"/>
  <c r="E91" i="14" s="1"/>
  <c r="D91" i="4"/>
  <c r="C91" i="4"/>
  <c r="C91" i="5" s="1"/>
  <c r="C91" i="6" s="1"/>
  <c r="C91" i="7" s="1"/>
  <c r="C91" i="8" s="1"/>
  <c r="C91" i="9" s="1"/>
  <c r="C91" i="10" s="1"/>
  <c r="C91" i="11" s="1"/>
  <c r="C91" i="12" s="1"/>
  <c r="C91" i="13" s="1"/>
  <c r="C91" i="14" s="1"/>
  <c r="B91" i="4"/>
  <c r="G90" i="4"/>
  <c r="G90" i="5" s="1"/>
  <c r="G90" i="6" s="1"/>
  <c r="F90" i="4"/>
  <c r="F90" i="5" s="1"/>
  <c r="AU89" i="4"/>
  <c r="AL89" i="4"/>
  <c r="AC89" i="4"/>
  <c r="T89" i="4"/>
  <c r="K89" i="4"/>
  <c r="R85" i="4"/>
  <c r="R88" i="4" s="1"/>
  <c r="Q85" i="4"/>
  <c r="Q88" i="4" s="1"/>
  <c r="P85" i="4"/>
  <c r="P88" i="4" s="1"/>
  <c r="O85" i="4"/>
  <c r="N85" i="4"/>
  <c r="M85" i="4"/>
  <c r="M88" i="4" s="1"/>
  <c r="L85" i="4"/>
  <c r="L85" i="5" s="1"/>
  <c r="L85" i="6" s="1"/>
  <c r="L85" i="7" s="1"/>
  <c r="F85" i="4"/>
  <c r="E85" i="4"/>
  <c r="D85" i="4"/>
  <c r="D85" i="5" s="1"/>
  <c r="D85" i="6" s="1"/>
  <c r="D85" i="7" s="1"/>
  <c r="D85" i="8" s="1"/>
  <c r="D85" i="9" s="1"/>
  <c r="D85" i="10" s="1"/>
  <c r="D85" i="11" s="1"/>
  <c r="D85" i="12" s="1"/>
  <c r="D85" i="13" s="1"/>
  <c r="D85" i="14" s="1"/>
  <c r="C85" i="4"/>
  <c r="B85" i="4"/>
  <c r="B85" i="5" s="1"/>
  <c r="G84" i="4"/>
  <c r="G84" i="5" s="1"/>
  <c r="F84" i="4"/>
  <c r="F84" i="5" s="1"/>
  <c r="F84" i="6" s="1"/>
  <c r="F84" i="7" s="1"/>
  <c r="F84" i="8" s="1"/>
  <c r="F84" i="9" s="1"/>
  <c r="AU83" i="4"/>
  <c r="AL83" i="4"/>
  <c r="AC83" i="4"/>
  <c r="T83" i="4"/>
  <c r="K83" i="4"/>
  <c r="L82" i="4"/>
  <c r="R79" i="4"/>
  <c r="R82" i="4" s="1"/>
  <c r="Q79" i="4"/>
  <c r="P79" i="4"/>
  <c r="P82" i="4" s="1"/>
  <c r="O79" i="4"/>
  <c r="O82" i="4" s="1"/>
  <c r="N79" i="4"/>
  <c r="N82" i="4" s="1"/>
  <c r="M79" i="4"/>
  <c r="M82" i="4" s="1"/>
  <c r="L79" i="4"/>
  <c r="F79" i="4"/>
  <c r="F79" i="5" s="1"/>
  <c r="F79" i="6" s="1"/>
  <c r="F79" i="7" s="1"/>
  <c r="F79" i="8" s="1"/>
  <c r="F79" i="9" s="1"/>
  <c r="F79" i="10" s="1"/>
  <c r="F79" i="11" s="1"/>
  <c r="F79" i="12" s="1"/>
  <c r="F79" i="13" s="1"/>
  <c r="F79" i="14" s="1"/>
  <c r="E79" i="4"/>
  <c r="E79" i="5" s="1"/>
  <c r="E79" i="6" s="1"/>
  <c r="E79" i="7" s="1"/>
  <c r="E79" i="8" s="1"/>
  <c r="E79" i="9" s="1"/>
  <c r="E79" i="10" s="1"/>
  <c r="E79" i="11" s="1"/>
  <c r="E79" i="12" s="1"/>
  <c r="E79" i="13" s="1"/>
  <c r="E79" i="14" s="1"/>
  <c r="D79" i="4"/>
  <c r="D79" i="5" s="1"/>
  <c r="D79" i="6" s="1"/>
  <c r="D79" i="7" s="1"/>
  <c r="D79" i="8" s="1"/>
  <c r="D79" i="9" s="1"/>
  <c r="D79" i="10" s="1"/>
  <c r="D79" i="11" s="1"/>
  <c r="D79" i="12" s="1"/>
  <c r="D79" i="13" s="1"/>
  <c r="D79" i="14" s="1"/>
  <c r="C79" i="4"/>
  <c r="B79" i="4"/>
  <c r="G78" i="4"/>
  <c r="G78" i="5" s="1"/>
  <c r="G78" i="6" s="1"/>
  <c r="G78" i="7" s="1"/>
  <c r="G78" i="8" s="1"/>
  <c r="G78" i="9" s="1"/>
  <c r="F78" i="4"/>
  <c r="F78" i="5" s="1"/>
  <c r="F78" i="6" s="1"/>
  <c r="F78" i="7" s="1"/>
  <c r="AU77" i="4"/>
  <c r="AL77" i="4"/>
  <c r="AC77" i="4"/>
  <c r="T77" i="4"/>
  <c r="K77" i="4"/>
  <c r="R73" i="4"/>
  <c r="R76" i="4" s="1"/>
  <c r="Q73" i="4"/>
  <c r="Q76" i="4" s="1"/>
  <c r="P73" i="4"/>
  <c r="O73" i="4"/>
  <c r="O76" i="4" s="1"/>
  <c r="N73" i="4"/>
  <c r="M73" i="4"/>
  <c r="L73" i="4"/>
  <c r="L76" i="4" s="1"/>
  <c r="F73" i="4"/>
  <c r="E73" i="4"/>
  <c r="D73" i="4"/>
  <c r="D73" i="5" s="1"/>
  <c r="D73" i="6" s="1"/>
  <c r="D73" i="7" s="1"/>
  <c r="D73" i="8" s="1"/>
  <c r="D73" i="9" s="1"/>
  <c r="D73" i="10" s="1"/>
  <c r="D73" i="11" s="1"/>
  <c r="D73" i="12" s="1"/>
  <c r="D73" i="13" s="1"/>
  <c r="D73" i="14" s="1"/>
  <c r="C73" i="4"/>
  <c r="C73" i="5" s="1"/>
  <c r="C73" i="6" s="1"/>
  <c r="C73" i="7" s="1"/>
  <c r="C73" i="8" s="1"/>
  <c r="C73" i="9" s="1"/>
  <c r="C73" i="10" s="1"/>
  <c r="C73" i="11" s="1"/>
  <c r="C73" i="12" s="1"/>
  <c r="C73" i="13" s="1"/>
  <c r="C73" i="14" s="1"/>
  <c r="B73" i="4"/>
  <c r="G72" i="4"/>
  <c r="G72" i="5" s="1"/>
  <c r="F72" i="4"/>
  <c r="AU71" i="4"/>
  <c r="AL71" i="4"/>
  <c r="AC71" i="4"/>
  <c r="T71" i="4"/>
  <c r="K71" i="4"/>
  <c r="R67" i="4"/>
  <c r="R70" i="4" s="1"/>
  <c r="Q67" i="4"/>
  <c r="Q70" i="4" s="1"/>
  <c r="P67" i="4"/>
  <c r="O67" i="4"/>
  <c r="N67" i="4"/>
  <c r="N70" i="4" s="1"/>
  <c r="M67" i="4"/>
  <c r="M67" i="5" s="1"/>
  <c r="L67" i="4"/>
  <c r="L70" i="4" s="1"/>
  <c r="F67" i="4"/>
  <c r="F67" i="5" s="1"/>
  <c r="F67" i="6" s="1"/>
  <c r="F67" i="7" s="1"/>
  <c r="F67" i="8" s="1"/>
  <c r="F67" i="9" s="1"/>
  <c r="F67" i="10" s="1"/>
  <c r="F67" i="11" s="1"/>
  <c r="F67" i="12" s="1"/>
  <c r="F67" i="13" s="1"/>
  <c r="F67" i="14" s="1"/>
  <c r="E67" i="4"/>
  <c r="E67" i="5" s="1"/>
  <c r="E67" i="6" s="1"/>
  <c r="E67" i="7" s="1"/>
  <c r="E67" i="8" s="1"/>
  <c r="E67" i="9" s="1"/>
  <c r="E67" i="10" s="1"/>
  <c r="E67" i="11" s="1"/>
  <c r="E67" i="12" s="1"/>
  <c r="E67" i="13" s="1"/>
  <c r="E67" i="14" s="1"/>
  <c r="D67" i="4"/>
  <c r="C67" i="4"/>
  <c r="C67" i="5" s="1"/>
  <c r="C67" i="6" s="1"/>
  <c r="C67" i="7" s="1"/>
  <c r="C67" i="8" s="1"/>
  <c r="C67" i="9" s="1"/>
  <c r="C67" i="10" s="1"/>
  <c r="B67" i="4"/>
  <c r="AS72" i="4" s="1"/>
  <c r="G66" i="4"/>
  <c r="G66" i="5" s="1"/>
  <c r="F66" i="4"/>
  <c r="AU65" i="4"/>
  <c r="AL65" i="4"/>
  <c r="AC65" i="4"/>
  <c r="T65" i="4"/>
  <c r="K65" i="4"/>
  <c r="R61" i="4"/>
  <c r="R64" i="4" s="1"/>
  <c r="Q61" i="4"/>
  <c r="Q64" i="4" s="1"/>
  <c r="P61" i="4"/>
  <c r="P64" i="4" s="1"/>
  <c r="O61" i="4"/>
  <c r="O64" i="4" s="1"/>
  <c r="N61" i="4"/>
  <c r="N64" i="4" s="1"/>
  <c r="M61" i="4"/>
  <c r="M64" i="4" s="1"/>
  <c r="L61" i="4"/>
  <c r="L61" i="5" s="1"/>
  <c r="L61" i="6" s="1"/>
  <c r="L61" i="7" s="1"/>
  <c r="F61" i="4"/>
  <c r="F61" i="5" s="1"/>
  <c r="F61" i="6" s="1"/>
  <c r="F61" i="7" s="1"/>
  <c r="F61" i="8" s="1"/>
  <c r="F61" i="9" s="1"/>
  <c r="F61" i="10" s="1"/>
  <c r="F61" i="11" s="1"/>
  <c r="F61" i="12" s="1"/>
  <c r="F61" i="13" s="1"/>
  <c r="F61" i="14" s="1"/>
  <c r="E61" i="4"/>
  <c r="E61" i="5" s="1"/>
  <c r="E61" i="6" s="1"/>
  <c r="E61" i="7" s="1"/>
  <c r="E61" i="8" s="1"/>
  <c r="E61" i="9" s="1"/>
  <c r="E61" i="10" s="1"/>
  <c r="E61" i="11" s="1"/>
  <c r="E61" i="12" s="1"/>
  <c r="E61" i="13" s="1"/>
  <c r="E61" i="14" s="1"/>
  <c r="D61" i="4"/>
  <c r="D61" i="5" s="1"/>
  <c r="D61" i="6" s="1"/>
  <c r="D61" i="7" s="1"/>
  <c r="D61" i="8" s="1"/>
  <c r="D61" i="9" s="1"/>
  <c r="D61" i="10" s="1"/>
  <c r="D61" i="11" s="1"/>
  <c r="D61" i="12" s="1"/>
  <c r="D61" i="13" s="1"/>
  <c r="D61" i="14" s="1"/>
  <c r="C61" i="4"/>
  <c r="C61" i="5" s="1"/>
  <c r="C61" i="6" s="1"/>
  <c r="C61" i="7" s="1"/>
  <c r="C61" i="8" s="1"/>
  <c r="C61" i="9" s="1"/>
  <c r="C61" i="10" s="1"/>
  <c r="C61" i="11" s="1"/>
  <c r="C61" i="12" s="1"/>
  <c r="C61" i="13" s="1"/>
  <c r="C61" i="14" s="1"/>
  <c r="B61" i="4"/>
  <c r="B61" i="5" s="1"/>
  <c r="B61" i="6" s="1"/>
  <c r="B61" i="7" s="1"/>
  <c r="B61" i="8" s="1"/>
  <c r="G60" i="4"/>
  <c r="G60" i="5" s="1"/>
  <c r="G60" i="6" s="1"/>
  <c r="F60" i="4"/>
  <c r="AU59" i="4"/>
  <c r="AL59" i="4"/>
  <c r="AC59" i="4"/>
  <c r="T59" i="4"/>
  <c r="K59" i="4"/>
  <c r="R55" i="4"/>
  <c r="R55" i="5" s="1"/>
  <c r="Q55" i="4"/>
  <c r="Q58" i="4" s="1"/>
  <c r="P55" i="4"/>
  <c r="P58" i="4" s="1"/>
  <c r="O55" i="4"/>
  <c r="O58" i="4" s="1"/>
  <c r="N55" i="4"/>
  <c r="M55" i="4"/>
  <c r="L55" i="4"/>
  <c r="L55" i="5" s="1"/>
  <c r="F55" i="4"/>
  <c r="F55" i="5" s="1"/>
  <c r="F55" i="6" s="1"/>
  <c r="F55" i="7" s="1"/>
  <c r="F55" i="8" s="1"/>
  <c r="F55" i="9" s="1"/>
  <c r="F55" i="10" s="1"/>
  <c r="F55" i="11" s="1"/>
  <c r="F55" i="12" s="1"/>
  <c r="F55" i="13" s="1"/>
  <c r="F55" i="14" s="1"/>
  <c r="E55" i="4"/>
  <c r="E55" i="5" s="1"/>
  <c r="E55" i="6" s="1"/>
  <c r="E55" i="7" s="1"/>
  <c r="E55" i="8" s="1"/>
  <c r="E55" i="9" s="1"/>
  <c r="E55" i="10" s="1"/>
  <c r="E55" i="11" s="1"/>
  <c r="E55" i="12" s="1"/>
  <c r="E55" i="13" s="1"/>
  <c r="E55" i="14" s="1"/>
  <c r="D55" i="4"/>
  <c r="C55" i="4"/>
  <c r="C55" i="5" s="1"/>
  <c r="C55" i="6" s="1"/>
  <c r="C55" i="7" s="1"/>
  <c r="C55" i="8" s="1"/>
  <c r="C55" i="9" s="1"/>
  <c r="C55" i="10" s="1"/>
  <c r="C55" i="11" s="1"/>
  <c r="C55" i="12" s="1"/>
  <c r="C55" i="13" s="1"/>
  <c r="C55" i="14" s="1"/>
  <c r="B55" i="4"/>
  <c r="B55" i="5" s="1"/>
  <c r="B55" i="6" s="1"/>
  <c r="B55" i="7" s="1"/>
  <c r="G54" i="4"/>
  <c r="F54" i="4"/>
  <c r="F54" i="5" s="1"/>
  <c r="F54" i="6" s="1"/>
  <c r="F54" i="7" s="1"/>
  <c r="F54" i="8" s="1"/>
  <c r="F54" i="9" s="1"/>
  <c r="F54" i="10" s="1"/>
  <c r="F54" i="11" s="1"/>
  <c r="F54" i="12" s="1"/>
  <c r="F54" i="13" s="1"/>
  <c r="F54" i="14" s="1"/>
  <c r="AU53" i="4"/>
  <c r="AL53" i="4"/>
  <c r="AC53" i="4"/>
  <c r="T53" i="4"/>
  <c r="K53" i="4"/>
  <c r="R49" i="4"/>
  <c r="Q49" i="4"/>
  <c r="Q52" i="4" s="1"/>
  <c r="P49" i="4"/>
  <c r="P52" i="4" s="1"/>
  <c r="O49" i="4"/>
  <c r="N49" i="4"/>
  <c r="M49" i="4"/>
  <c r="M52" i="4" s="1"/>
  <c r="L49" i="4"/>
  <c r="F49" i="4"/>
  <c r="F49" i="5" s="1"/>
  <c r="F49" i="6" s="1"/>
  <c r="F49" i="7" s="1"/>
  <c r="F49" i="8" s="1"/>
  <c r="F49" i="9" s="1"/>
  <c r="F49" i="10" s="1"/>
  <c r="F49" i="11" s="1"/>
  <c r="F49" i="12" s="1"/>
  <c r="F49" i="13" s="1"/>
  <c r="F49" i="14" s="1"/>
  <c r="E49" i="4"/>
  <c r="E49" i="5" s="1"/>
  <c r="D49" i="4"/>
  <c r="D49" i="5" s="1"/>
  <c r="D49" i="6" s="1"/>
  <c r="D49" i="7" s="1"/>
  <c r="D49" i="8" s="1"/>
  <c r="D49" i="9" s="1"/>
  <c r="D49" i="10" s="1"/>
  <c r="D49" i="11" s="1"/>
  <c r="D49" i="12" s="1"/>
  <c r="D49" i="13" s="1"/>
  <c r="D49" i="14" s="1"/>
  <c r="C49" i="4"/>
  <c r="C49" i="5" s="1"/>
  <c r="C49" i="6" s="1"/>
  <c r="C49" i="7" s="1"/>
  <c r="C49" i="8" s="1"/>
  <c r="C49" i="9" s="1"/>
  <c r="C49" i="10" s="1"/>
  <c r="C49" i="11" s="1"/>
  <c r="C49" i="12" s="1"/>
  <c r="C49" i="13" s="1"/>
  <c r="C49" i="14" s="1"/>
  <c r="B49" i="4"/>
  <c r="B49" i="5" s="1"/>
  <c r="B49" i="6" s="1"/>
  <c r="B49" i="7" s="1"/>
  <c r="B49" i="8" s="1"/>
  <c r="B49" i="9" s="1"/>
  <c r="B49" i="10" s="1"/>
  <c r="B49" i="11" s="1"/>
  <c r="G48" i="4"/>
  <c r="G48" i="5" s="1"/>
  <c r="G48" i="6" s="1"/>
  <c r="G48" i="7" s="1"/>
  <c r="F48" i="4"/>
  <c r="F48" i="5" s="1"/>
  <c r="F48" i="6" s="1"/>
  <c r="AU47" i="4"/>
  <c r="AL47" i="4"/>
  <c r="AC47" i="4"/>
  <c r="T47" i="4"/>
  <c r="K47" i="4"/>
  <c r="L46" i="4"/>
  <c r="R43" i="4"/>
  <c r="R46" i="4" s="1"/>
  <c r="Q43" i="4"/>
  <c r="P43" i="4"/>
  <c r="P46" i="4" s="1"/>
  <c r="O43" i="4"/>
  <c r="O46" i="4" s="1"/>
  <c r="N43" i="4"/>
  <c r="M43" i="4"/>
  <c r="M43" i="5" s="1"/>
  <c r="L43" i="4"/>
  <c r="L43" i="5" s="1"/>
  <c r="L43" i="6" s="1"/>
  <c r="F43" i="4"/>
  <c r="F43" i="5" s="1"/>
  <c r="F43" i="6" s="1"/>
  <c r="F43" i="7" s="1"/>
  <c r="F43" i="8" s="1"/>
  <c r="F43" i="9" s="1"/>
  <c r="F43" i="10" s="1"/>
  <c r="F43" i="11" s="1"/>
  <c r="F43" i="12" s="1"/>
  <c r="F43" i="13" s="1"/>
  <c r="F43" i="14" s="1"/>
  <c r="E43" i="4"/>
  <c r="E43" i="5" s="1"/>
  <c r="E43" i="6" s="1"/>
  <c r="E43" i="7" s="1"/>
  <c r="E43" i="8" s="1"/>
  <c r="E43" i="9" s="1"/>
  <c r="E43" i="10" s="1"/>
  <c r="E43" i="11" s="1"/>
  <c r="E43" i="12" s="1"/>
  <c r="E43" i="13" s="1"/>
  <c r="E43" i="14" s="1"/>
  <c r="D43" i="4"/>
  <c r="D43" i="5" s="1"/>
  <c r="D43" i="6" s="1"/>
  <c r="D43" i="7" s="1"/>
  <c r="D43" i="8" s="1"/>
  <c r="D43" i="9" s="1"/>
  <c r="D43" i="10" s="1"/>
  <c r="D43" i="11" s="1"/>
  <c r="D43" i="12" s="1"/>
  <c r="D43" i="13" s="1"/>
  <c r="D43" i="14" s="1"/>
  <c r="C43" i="4"/>
  <c r="B43" i="4"/>
  <c r="B43" i="5" s="1"/>
  <c r="B43" i="6" s="1"/>
  <c r="B43" i="7" s="1"/>
  <c r="B43" i="8" s="1"/>
  <c r="B43" i="9" s="1"/>
  <c r="B43" i="10" s="1"/>
  <c r="G42" i="4"/>
  <c r="G42" i="5" s="1"/>
  <c r="F42" i="4"/>
  <c r="F42" i="5" s="1"/>
  <c r="F42" i="6" s="1"/>
  <c r="F42" i="7" s="1"/>
  <c r="F42" i="8" s="1"/>
  <c r="F42" i="9" s="1"/>
  <c r="F42" i="10" s="1"/>
  <c r="F42" i="11" s="1"/>
  <c r="F42" i="12" s="1"/>
  <c r="F42" i="13" s="1"/>
  <c r="F42" i="14" s="1"/>
  <c r="AU41" i="4"/>
  <c r="AL41" i="4"/>
  <c r="AC41" i="4"/>
  <c r="T41" i="4"/>
  <c r="K41" i="4"/>
  <c r="R37" i="4"/>
  <c r="Q37" i="4"/>
  <c r="Q40" i="4" s="1"/>
  <c r="P37" i="4"/>
  <c r="P40" i="4" s="1"/>
  <c r="O37" i="4"/>
  <c r="N37" i="4"/>
  <c r="M37" i="4"/>
  <c r="M37" i="5" s="1"/>
  <c r="L37" i="4"/>
  <c r="F37" i="4"/>
  <c r="E37" i="4"/>
  <c r="E37" i="5" s="1"/>
  <c r="E37" i="6" s="1"/>
  <c r="E37" i="7" s="1"/>
  <c r="E37" i="8" s="1"/>
  <c r="E37" i="9" s="1"/>
  <c r="E37" i="10" s="1"/>
  <c r="E37" i="11" s="1"/>
  <c r="E37" i="12" s="1"/>
  <c r="E37" i="13" s="1"/>
  <c r="E37" i="14" s="1"/>
  <c r="D37" i="4"/>
  <c r="D37" i="5" s="1"/>
  <c r="D37" i="6" s="1"/>
  <c r="D37" i="7" s="1"/>
  <c r="D37" i="8" s="1"/>
  <c r="D37" i="9" s="1"/>
  <c r="D37" i="10" s="1"/>
  <c r="D37" i="11" s="1"/>
  <c r="D37" i="12" s="1"/>
  <c r="D37" i="13" s="1"/>
  <c r="D37" i="14" s="1"/>
  <c r="C37" i="4"/>
  <c r="B37" i="4"/>
  <c r="G36" i="4"/>
  <c r="G36" i="5" s="1"/>
  <c r="G36" i="6" s="1"/>
  <c r="F36" i="4"/>
  <c r="F36" i="5" s="1"/>
  <c r="F36" i="6" s="1"/>
  <c r="F36" i="7" s="1"/>
  <c r="F36" i="8" s="1"/>
  <c r="F36" i="9" s="1"/>
  <c r="F36" i="10" s="1"/>
  <c r="F36" i="11" s="1"/>
  <c r="F36" i="12" s="1"/>
  <c r="F36" i="13" s="1"/>
  <c r="F36" i="14" s="1"/>
  <c r="AU35" i="4"/>
  <c r="AL35" i="4"/>
  <c r="AC35" i="4"/>
  <c r="T35" i="4"/>
  <c r="K35" i="4"/>
  <c r="L34" i="4"/>
  <c r="R31" i="4"/>
  <c r="R34" i="4" s="1"/>
  <c r="Q31" i="4"/>
  <c r="Q34" i="4" s="1"/>
  <c r="P31" i="4"/>
  <c r="P34" i="4" s="1"/>
  <c r="O31" i="4"/>
  <c r="N31" i="4"/>
  <c r="M31" i="4"/>
  <c r="L31" i="4"/>
  <c r="L31" i="5" s="1"/>
  <c r="L31" i="6" s="1"/>
  <c r="L31" i="7" s="1"/>
  <c r="F31" i="4"/>
  <c r="F31" i="5" s="1"/>
  <c r="F31" i="6" s="1"/>
  <c r="F31" i="7" s="1"/>
  <c r="F31" i="8" s="1"/>
  <c r="F31" i="9" s="1"/>
  <c r="F31" i="10" s="1"/>
  <c r="F31" i="11" s="1"/>
  <c r="F31" i="12" s="1"/>
  <c r="F31" i="13" s="1"/>
  <c r="F31" i="14" s="1"/>
  <c r="E31" i="4"/>
  <c r="E31" i="5" s="1"/>
  <c r="E31" i="6" s="1"/>
  <c r="E31" i="7" s="1"/>
  <c r="E31" i="8" s="1"/>
  <c r="E31" i="9" s="1"/>
  <c r="E31" i="10" s="1"/>
  <c r="E31" i="11" s="1"/>
  <c r="E31" i="12" s="1"/>
  <c r="E31" i="13" s="1"/>
  <c r="E31" i="14" s="1"/>
  <c r="D31" i="4"/>
  <c r="C31" i="4"/>
  <c r="B31" i="4"/>
  <c r="B31" i="5" s="1"/>
  <c r="G30" i="4"/>
  <c r="G30" i="5" s="1"/>
  <c r="G30" i="6" s="1"/>
  <c r="F30" i="4"/>
  <c r="F30" i="5" s="1"/>
  <c r="AU29" i="4"/>
  <c r="AL29" i="4"/>
  <c r="AC29" i="4"/>
  <c r="T29" i="4"/>
  <c r="K29" i="4"/>
  <c r="Q28" i="4"/>
  <c r="R25" i="4"/>
  <c r="Q25" i="4"/>
  <c r="P25" i="4"/>
  <c r="O25" i="4"/>
  <c r="N25" i="4"/>
  <c r="N25" i="5" s="1"/>
  <c r="M25" i="4"/>
  <c r="L25" i="4"/>
  <c r="F25" i="4"/>
  <c r="E25" i="4"/>
  <c r="E25" i="5" s="1"/>
  <c r="E25" i="6" s="1"/>
  <c r="E25" i="7" s="1"/>
  <c r="E25" i="8" s="1"/>
  <c r="E25" i="9" s="1"/>
  <c r="E25" i="10" s="1"/>
  <c r="E25" i="11" s="1"/>
  <c r="E25" i="12" s="1"/>
  <c r="E25" i="13" s="1"/>
  <c r="E25" i="14" s="1"/>
  <c r="D25" i="4"/>
  <c r="C25" i="4"/>
  <c r="C25" i="5" s="1"/>
  <c r="C25" i="6" s="1"/>
  <c r="C25" i="7" s="1"/>
  <c r="C25" i="8" s="1"/>
  <c r="C25" i="9" s="1"/>
  <c r="C25" i="10" s="1"/>
  <c r="C25" i="11" s="1"/>
  <c r="C25" i="12" s="1"/>
  <c r="C25" i="13" s="1"/>
  <c r="C25" i="14" s="1"/>
  <c r="B25" i="4"/>
  <c r="B25" i="5" s="1"/>
  <c r="G138" i="5"/>
  <c r="AU137" i="5"/>
  <c r="AL137" i="5"/>
  <c r="AC137" i="5"/>
  <c r="T137" i="5"/>
  <c r="K137" i="5"/>
  <c r="Q133" i="5"/>
  <c r="O133" i="5"/>
  <c r="D133" i="5"/>
  <c r="D133" i="6" s="1"/>
  <c r="D133" i="7" s="1"/>
  <c r="D133" i="8" s="1"/>
  <c r="D133" i="9" s="1"/>
  <c r="D133" i="10" s="1"/>
  <c r="D133" i="11" s="1"/>
  <c r="D133" i="12" s="1"/>
  <c r="D133" i="13" s="1"/>
  <c r="D133" i="14" s="1"/>
  <c r="F132" i="5"/>
  <c r="F132" i="6" s="1"/>
  <c r="F132" i="7" s="1"/>
  <c r="F132" i="8" s="1"/>
  <c r="AU131" i="5"/>
  <c r="AL131" i="5"/>
  <c r="AC131" i="5"/>
  <c r="T131" i="5"/>
  <c r="K131" i="5"/>
  <c r="R127" i="5"/>
  <c r="Q127" i="5"/>
  <c r="N127" i="5"/>
  <c r="E127" i="5"/>
  <c r="E127" i="6" s="1"/>
  <c r="E127" i="7" s="1"/>
  <c r="E127" i="8" s="1"/>
  <c r="E127" i="9" s="1"/>
  <c r="E127" i="10" s="1"/>
  <c r="E127" i="11" s="1"/>
  <c r="E127" i="12" s="1"/>
  <c r="E127" i="13" s="1"/>
  <c r="E127" i="14" s="1"/>
  <c r="G126" i="5"/>
  <c r="G126" i="6" s="1"/>
  <c r="G126" i="7" s="1"/>
  <c r="G126" i="8" s="1"/>
  <c r="AU125" i="5"/>
  <c r="AL125" i="5"/>
  <c r="AC125" i="5"/>
  <c r="T125" i="5"/>
  <c r="K125" i="5"/>
  <c r="Q121" i="5"/>
  <c r="M121" i="5"/>
  <c r="M124" i="5" s="1"/>
  <c r="L121" i="5"/>
  <c r="F121" i="5"/>
  <c r="F121" i="6" s="1"/>
  <c r="F121" i="7" s="1"/>
  <c r="F121" i="8" s="1"/>
  <c r="F121" i="9" s="1"/>
  <c r="F121" i="10" s="1"/>
  <c r="F121" i="11" s="1"/>
  <c r="F121" i="12" s="1"/>
  <c r="F121" i="13" s="1"/>
  <c r="F121" i="14" s="1"/>
  <c r="D121" i="5"/>
  <c r="D121" i="6" s="1"/>
  <c r="D121" i="7" s="1"/>
  <c r="D121" i="8" s="1"/>
  <c r="D121" i="9" s="1"/>
  <c r="D121" i="10" s="1"/>
  <c r="D121" i="11" s="1"/>
  <c r="D121" i="12" s="1"/>
  <c r="D121" i="13" s="1"/>
  <c r="D121" i="14" s="1"/>
  <c r="F120" i="5"/>
  <c r="F120" i="6" s="1"/>
  <c r="F120" i="7" s="1"/>
  <c r="F120" i="8" s="1"/>
  <c r="AU119" i="5"/>
  <c r="AL119" i="5"/>
  <c r="AC119" i="5"/>
  <c r="T119" i="5"/>
  <c r="K119" i="5"/>
  <c r="Q115" i="5"/>
  <c r="Q118" i="5" s="1"/>
  <c r="P115" i="5"/>
  <c r="P118" i="5" s="1"/>
  <c r="F115" i="5"/>
  <c r="F115" i="6" s="1"/>
  <c r="F115" i="7" s="1"/>
  <c r="F115" i="8" s="1"/>
  <c r="F115" i="9" s="1"/>
  <c r="F115" i="10" s="1"/>
  <c r="F115" i="11" s="1"/>
  <c r="F115" i="12" s="1"/>
  <c r="F115" i="13" s="1"/>
  <c r="F115" i="14" s="1"/>
  <c r="D115" i="5"/>
  <c r="D115" i="6" s="1"/>
  <c r="D115" i="7" s="1"/>
  <c r="D115" i="8" s="1"/>
  <c r="D115" i="9" s="1"/>
  <c r="D115" i="10" s="1"/>
  <c r="D115" i="11" s="1"/>
  <c r="D115" i="12" s="1"/>
  <c r="D115" i="13" s="1"/>
  <c r="D115" i="14" s="1"/>
  <c r="F114" i="5"/>
  <c r="F114" i="6" s="1"/>
  <c r="F114" i="7" s="1"/>
  <c r="F114" i="8" s="1"/>
  <c r="F114" i="9" s="1"/>
  <c r="F114" i="10" s="1"/>
  <c r="AU113" i="5"/>
  <c r="AL113" i="5"/>
  <c r="AC113" i="5"/>
  <c r="T113" i="5"/>
  <c r="K113" i="5"/>
  <c r="Q109" i="5"/>
  <c r="P109" i="5"/>
  <c r="M109" i="5"/>
  <c r="M112" i="5" s="1"/>
  <c r="L109" i="5"/>
  <c r="L109" i="6" s="1"/>
  <c r="F109" i="5"/>
  <c r="F109" i="6" s="1"/>
  <c r="F109" i="7" s="1"/>
  <c r="F109" i="8" s="1"/>
  <c r="F109" i="9" s="1"/>
  <c r="F109" i="10" s="1"/>
  <c r="D109" i="5"/>
  <c r="D109" i="6" s="1"/>
  <c r="D109" i="7" s="1"/>
  <c r="D109" i="8" s="1"/>
  <c r="D109" i="9" s="1"/>
  <c r="D109" i="10" s="1"/>
  <c r="D109" i="11" s="1"/>
  <c r="D109" i="12" s="1"/>
  <c r="D109" i="13" s="1"/>
  <c r="D109" i="14" s="1"/>
  <c r="F108" i="5"/>
  <c r="F108" i="6" s="1"/>
  <c r="F108" i="7" s="1"/>
  <c r="F108" i="8" s="1"/>
  <c r="AU107" i="5"/>
  <c r="AL107" i="5"/>
  <c r="AC107" i="5"/>
  <c r="T107" i="5"/>
  <c r="K107" i="5"/>
  <c r="Q103" i="5"/>
  <c r="P103" i="5"/>
  <c r="P106" i="5" s="1"/>
  <c r="M103" i="5"/>
  <c r="L103" i="5"/>
  <c r="L106" i="5" s="1"/>
  <c r="D103" i="5"/>
  <c r="C103" i="5"/>
  <c r="C103" i="6" s="1"/>
  <c r="C103" i="7" s="1"/>
  <c r="C103" i="8" s="1"/>
  <c r="C103" i="9" s="1"/>
  <c r="C103" i="10" s="1"/>
  <c r="C103" i="11" s="1"/>
  <c r="C103" i="12" s="1"/>
  <c r="C103" i="13" s="1"/>
  <c r="C103" i="14" s="1"/>
  <c r="AU101" i="5"/>
  <c r="AL101" i="5"/>
  <c r="AC101" i="5"/>
  <c r="T101" i="5"/>
  <c r="K101" i="5"/>
  <c r="M97" i="5"/>
  <c r="D97" i="5"/>
  <c r="D97" i="6" s="1"/>
  <c r="D97" i="7" s="1"/>
  <c r="D97" i="8" s="1"/>
  <c r="D97" i="9" s="1"/>
  <c r="D97" i="10" s="1"/>
  <c r="D97" i="11" s="1"/>
  <c r="D97" i="12" s="1"/>
  <c r="D97" i="13" s="1"/>
  <c r="D97" i="14" s="1"/>
  <c r="F96" i="5"/>
  <c r="F96" i="6" s="1"/>
  <c r="AU95" i="5"/>
  <c r="AL95" i="5"/>
  <c r="AC95" i="5"/>
  <c r="T95" i="5"/>
  <c r="K95" i="5"/>
  <c r="Q91" i="5"/>
  <c r="Q94" i="5" s="1"/>
  <c r="M91" i="5"/>
  <c r="M94" i="5" s="1"/>
  <c r="L91" i="5"/>
  <c r="D91" i="5"/>
  <c r="D91" i="6" s="1"/>
  <c r="D91" i="7" s="1"/>
  <c r="D91" i="8" s="1"/>
  <c r="D91" i="9" s="1"/>
  <c r="D91" i="10" s="1"/>
  <c r="D91" i="11" s="1"/>
  <c r="D91" i="12" s="1"/>
  <c r="D91" i="13" s="1"/>
  <c r="D91" i="14" s="1"/>
  <c r="B91" i="5"/>
  <c r="B91" i="6" s="1"/>
  <c r="B91" i="7" s="1"/>
  <c r="AU89" i="5"/>
  <c r="AL89" i="5"/>
  <c r="AC89" i="5"/>
  <c r="T89" i="5"/>
  <c r="K89" i="5"/>
  <c r="F85" i="5"/>
  <c r="F85" i="6" s="1"/>
  <c r="F85" i="7" s="1"/>
  <c r="F85" i="8" s="1"/>
  <c r="F85" i="9" s="1"/>
  <c r="F85" i="10" s="1"/>
  <c r="F85" i="11" s="1"/>
  <c r="F85" i="12" s="1"/>
  <c r="F85" i="13" s="1"/>
  <c r="F85" i="14" s="1"/>
  <c r="E85" i="5"/>
  <c r="E85" i="6" s="1"/>
  <c r="E85" i="7" s="1"/>
  <c r="E85" i="8" s="1"/>
  <c r="E85" i="9" s="1"/>
  <c r="E85" i="10" s="1"/>
  <c r="E85" i="11" s="1"/>
  <c r="E85" i="12" s="1"/>
  <c r="E85" i="13" s="1"/>
  <c r="E85" i="14" s="1"/>
  <c r="C85" i="5"/>
  <c r="AU83" i="5"/>
  <c r="AL83" i="5"/>
  <c r="AC83" i="5"/>
  <c r="T83" i="5"/>
  <c r="K83" i="5"/>
  <c r="P79" i="5"/>
  <c r="L79" i="5"/>
  <c r="L82" i="5" s="1"/>
  <c r="C79" i="5"/>
  <c r="C79" i="6" s="1"/>
  <c r="C79" i="7" s="1"/>
  <c r="C79" i="8" s="1"/>
  <c r="C79" i="9" s="1"/>
  <c r="C79" i="10" s="1"/>
  <c r="C79" i="11" s="1"/>
  <c r="C79" i="12" s="1"/>
  <c r="C79" i="13" s="1"/>
  <c r="C79" i="14" s="1"/>
  <c r="B79" i="5"/>
  <c r="B79" i="6" s="1"/>
  <c r="B79" i="7" s="1"/>
  <c r="AU77" i="5"/>
  <c r="AL77" i="5"/>
  <c r="AC77" i="5"/>
  <c r="T77" i="5"/>
  <c r="K77" i="5"/>
  <c r="R73" i="5"/>
  <c r="R76" i="5" s="1"/>
  <c r="O73" i="5"/>
  <c r="F73" i="5"/>
  <c r="F73" i="6" s="1"/>
  <c r="F73" i="7" s="1"/>
  <c r="F73" i="8" s="1"/>
  <c r="F73" i="9" s="1"/>
  <c r="F73" i="10" s="1"/>
  <c r="F73" i="11" s="1"/>
  <c r="F73" i="12" s="1"/>
  <c r="F73" i="13" s="1"/>
  <c r="F73" i="14" s="1"/>
  <c r="E73" i="5"/>
  <c r="E73" i="6" s="1"/>
  <c r="E73" i="7" s="1"/>
  <c r="E73" i="8" s="1"/>
  <c r="E73" i="9" s="1"/>
  <c r="E73" i="10" s="1"/>
  <c r="E73" i="11" s="1"/>
  <c r="E73" i="12" s="1"/>
  <c r="E73" i="13" s="1"/>
  <c r="E73" i="14" s="1"/>
  <c r="B73" i="5"/>
  <c r="B73" i="6" s="1"/>
  <c r="B73" i="7" s="1"/>
  <c r="B73" i="8" s="1"/>
  <c r="B73" i="9" s="1"/>
  <c r="B73" i="10" s="1"/>
  <c r="B73" i="11" s="1"/>
  <c r="F72" i="5"/>
  <c r="AU71" i="5"/>
  <c r="AL71" i="5"/>
  <c r="AC71" i="5"/>
  <c r="T71" i="5"/>
  <c r="K71" i="5"/>
  <c r="R67" i="5"/>
  <c r="Q67" i="5"/>
  <c r="D67" i="5"/>
  <c r="D67" i="6" s="1"/>
  <c r="D67" i="7" s="1"/>
  <c r="D67" i="8" s="1"/>
  <c r="D67" i="9" s="1"/>
  <c r="D67" i="10" s="1"/>
  <c r="D67" i="11" s="1"/>
  <c r="D67" i="12" s="1"/>
  <c r="D67" i="13" s="1"/>
  <c r="D67" i="14" s="1"/>
  <c r="F66" i="5"/>
  <c r="F66" i="6" s="1"/>
  <c r="F66" i="7" s="1"/>
  <c r="F66" i="8" s="1"/>
  <c r="F66" i="9" s="1"/>
  <c r="F66" i="10" s="1"/>
  <c r="AU65" i="5"/>
  <c r="AL65" i="5"/>
  <c r="AC65" i="5"/>
  <c r="T65" i="5"/>
  <c r="K65" i="5"/>
  <c r="P61" i="5"/>
  <c r="M61" i="5"/>
  <c r="M64" i="5" s="1"/>
  <c r="F60" i="5"/>
  <c r="F60" i="6" s="1"/>
  <c r="F60" i="7" s="1"/>
  <c r="F60" i="8" s="1"/>
  <c r="F60" i="9" s="1"/>
  <c r="F60" i="10" s="1"/>
  <c r="F60" i="11" s="1"/>
  <c r="F60" i="12" s="1"/>
  <c r="F60" i="13" s="1"/>
  <c r="F60" i="14" s="1"/>
  <c r="AU59" i="5"/>
  <c r="AL59" i="5"/>
  <c r="AC59" i="5"/>
  <c r="T59" i="5"/>
  <c r="K59" i="5"/>
  <c r="Q55" i="5"/>
  <c r="Q58" i="5" s="1"/>
  <c r="P55" i="5"/>
  <c r="P58" i="5" s="1"/>
  <c r="M55" i="5"/>
  <c r="M58" i="5" s="1"/>
  <c r="D55" i="5"/>
  <c r="D55" i="6" s="1"/>
  <c r="D55" i="7" s="1"/>
  <c r="D55" i="8" s="1"/>
  <c r="D55" i="9" s="1"/>
  <c r="D55" i="10" s="1"/>
  <c r="D55" i="11" s="1"/>
  <c r="D55" i="12" s="1"/>
  <c r="D55" i="13" s="1"/>
  <c r="D55" i="14" s="1"/>
  <c r="AU53" i="5"/>
  <c r="AL53" i="5"/>
  <c r="AC53" i="5"/>
  <c r="T53" i="5"/>
  <c r="K53" i="5"/>
  <c r="L49" i="5"/>
  <c r="L52" i="5" s="1"/>
  <c r="AU47" i="5"/>
  <c r="AL47" i="5"/>
  <c r="AC47" i="5"/>
  <c r="T47" i="5"/>
  <c r="K47" i="5"/>
  <c r="P43" i="5"/>
  <c r="C43" i="5"/>
  <c r="C43" i="6" s="1"/>
  <c r="C43" i="7" s="1"/>
  <c r="C43" i="8" s="1"/>
  <c r="C43" i="9" s="1"/>
  <c r="C43" i="10" s="1"/>
  <c r="C43" i="11" s="1"/>
  <c r="C43" i="12" s="1"/>
  <c r="C43" i="13" s="1"/>
  <c r="C43" i="14" s="1"/>
  <c r="AU41" i="5"/>
  <c r="AL41" i="5"/>
  <c r="AC41" i="5"/>
  <c r="T41" i="5"/>
  <c r="K41" i="5"/>
  <c r="Q37" i="5"/>
  <c r="L37" i="5"/>
  <c r="L37" i="6" s="1"/>
  <c r="L37" i="7" s="1"/>
  <c r="L37" i="8" s="1"/>
  <c r="L40" i="8" s="1"/>
  <c r="F37" i="5"/>
  <c r="F37" i="6" s="1"/>
  <c r="F37" i="7" s="1"/>
  <c r="F37" i="8" s="1"/>
  <c r="F37" i="9" s="1"/>
  <c r="F37" i="10" s="1"/>
  <c r="F37" i="11" s="1"/>
  <c r="F37" i="12" s="1"/>
  <c r="F37" i="13" s="1"/>
  <c r="F37" i="14" s="1"/>
  <c r="C37" i="5"/>
  <c r="C37" i="6" s="1"/>
  <c r="C37" i="7" s="1"/>
  <c r="C37" i="8" s="1"/>
  <c r="C37" i="9" s="1"/>
  <c r="C37" i="10" s="1"/>
  <c r="C37" i="11" s="1"/>
  <c r="C37" i="12" s="1"/>
  <c r="C37" i="13" s="1"/>
  <c r="C37" i="14" s="1"/>
  <c r="B37" i="5"/>
  <c r="AU35" i="5"/>
  <c r="AL35" i="5"/>
  <c r="AC35" i="5"/>
  <c r="T35" i="5"/>
  <c r="K35" i="5"/>
  <c r="Q31" i="5"/>
  <c r="P31" i="5"/>
  <c r="P34" i="5" s="1"/>
  <c r="M31" i="5"/>
  <c r="M34" i="5" s="1"/>
  <c r="D31" i="5"/>
  <c r="D31" i="6" s="1"/>
  <c r="C31" i="5"/>
  <c r="C31" i="6" s="1"/>
  <c r="C31" i="7" s="1"/>
  <c r="C31" i="8" s="1"/>
  <c r="C31" i="9" s="1"/>
  <c r="C31" i="10" s="1"/>
  <c r="C31" i="11" s="1"/>
  <c r="C31" i="12" s="1"/>
  <c r="C31" i="13" s="1"/>
  <c r="C31" i="14" s="1"/>
  <c r="AU29" i="5"/>
  <c r="AL29" i="5"/>
  <c r="AC29" i="5"/>
  <c r="T29" i="5"/>
  <c r="K29" i="5"/>
  <c r="R25" i="5"/>
  <c r="Q25" i="5"/>
  <c r="L25" i="5"/>
  <c r="L28" i="5" s="1"/>
  <c r="F25" i="5"/>
  <c r="F25" i="6" s="1"/>
  <c r="F25" i="7" s="1"/>
  <c r="F25" i="8" s="1"/>
  <c r="F25" i="9" s="1"/>
  <c r="F25" i="10" s="1"/>
  <c r="F25" i="11" s="1"/>
  <c r="F25" i="12" s="1"/>
  <c r="F25" i="13" s="1"/>
  <c r="F25" i="14" s="1"/>
  <c r="D25" i="5"/>
  <c r="D25" i="6" s="1"/>
  <c r="D25" i="7" s="1"/>
  <c r="D25" i="8" s="1"/>
  <c r="D25" i="9" s="1"/>
  <c r="D25" i="10" s="1"/>
  <c r="D25" i="11" s="1"/>
  <c r="D25" i="12" s="1"/>
  <c r="D25" i="13" s="1"/>
  <c r="D25" i="14" s="1"/>
  <c r="AU137" i="6"/>
  <c r="AL137" i="6"/>
  <c r="AC137" i="6"/>
  <c r="T137" i="6"/>
  <c r="K137" i="6"/>
  <c r="AU131" i="6"/>
  <c r="AL131" i="6"/>
  <c r="AC131" i="6"/>
  <c r="T131" i="6"/>
  <c r="K131" i="6"/>
  <c r="AU125" i="6"/>
  <c r="AL125" i="6"/>
  <c r="AC125" i="6"/>
  <c r="T125" i="6"/>
  <c r="K125" i="6"/>
  <c r="M121" i="6"/>
  <c r="AU119" i="6"/>
  <c r="AL119" i="6"/>
  <c r="AC119" i="6"/>
  <c r="T119" i="6"/>
  <c r="K119" i="6"/>
  <c r="AU113" i="6"/>
  <c r="AL113" i="6"/>
  <c r="AC113" i="6"/>
  <c r="T113" i="6"/>
  <c r="K113" i="6"/>
  <c r="M109" i="6"/>
  <c r="AU107" i="6"/>
  <c r="AL107" i="6"/>
  <c r="AC107" i="6"/>
  <c r="T107" i="6"/>
  <c r="K107" i="6"/>
  <c r="F103" i="6"/>
  <c r="F103" i="7" s="1"/>
  <c r="F103" i="8" s="1"/>
  <c r="F103" i="9" s="1"/>
  <c r="F103" i="10" s="1"/>
  <c r="F103" i="11" s="1"/>
  <c r="F103" i="12" s="1"/>
  <c r="F103" i="13" s="1"/>
  <c r="F103" i="14" s="1"/>
  <c r="D103" i="6"/>
  <c r="D103" i="7" s="1"/>
  <c r="D103" i="8" s="1"/>
  <c r="D103" i="9" s="1"/>
  <c r="D103" i="10" s="1"/>
  <c r="D103" i="11" s="1"/>
  <c r="D103" i="12" s="1"/>
  <c r="D103" i="13" s="1"/>
  <c r="D103" i="14" s="1"/>
  <c r="AU101" i="6"/>
  <c r="AL101" i="6"/>
  <c r="AC101" i="6"/>
  <c r="T101" i="6"/>
  <c r="K101" i="6"/>
  <c r="AU95" i="6"/>
  <c r="AL95" i="6"/>
  <c r="AC95" i="6"/>
  <c r="T95" i="6"/>
  <c r="K95" i="6"/>
  <c r="AU89" i="6"/>
  <c r="AL89" i="6"/>
  <c r="AC89" i="6"/>
  <c r="T89" i="6"/>
  <c r="K89" i="6"/>
  <c r="C85" i="6"/>
  <c r="C85" i="7" s="1"/>
  <c r="C85" i="8" s="1"/>
  <c r="C85" i="9" s="1"/>
  <c r="C85" i="10" s="1"/>
  <c r="C85" i="11" s="1"/>
  <c r="C85" i="12" s="1"/>
  <c r="C85" i="13" s="1"/>
  <c r="C85" i="14" s="1"/>
  <c r="B85" i="6"/>
  <c r="B85" i="7" s="1"/>
  <c r="B85" i="8" s="1"/>
  <c r="AU83" i="6"/>
  <c r="AL83" i="6"/>
  <c r="AC83" i="6"/>
  <c r="T83" i="6"/>
  <c r="K83" i="6"/>
  <c r="AU77" i="6"/>
  <c r="AL77" i="6"/>
  <c r="AC77" i="6"/>
  <c r="T77" i="6"/>
  <c r="K77" i="6"/>
  <c r="R73" i="6"/>
  <c r="R76" i="6" s="1"/>
  <c r="F72" i="6"/>
  <c r="F72" i="7" s="1"/>
  <c r="F72" i="8" s="1"/>
  <c r="AU71" i="6"/>
  <c r="AL71" i="6"/>
  <c r="AC71" i="6"/>
  <c r="T71" i="6"/>
  <c r="K71" i="6"/>
  <c r="AU65" i="6"/>
  <c r="AL65" i="6"/>
  <c r="AC65" i="6"/>
  <c r="T65" i="6"/>
  <c r="K65" i="6"/>
  <c r="AU59" i="6"/>
  <c r="AL59" i="6"/>
  <c r="AC59" i="6"/>
  <c r="T59" i="6"/>
  <c r="K59" i="6"/>
  <c r="AU53" i="6"/>
  <c r="AL53" i="6"/>
  <c r="AC53" i="6"/>
  <c r="T53" i="6"/>
  <c r="K53" i="6"/>
  <c r="E49" i="6"/>
  <c r="E49" i="7" s="1"/>
  <c r="E49" i="8" s="1"/>
  <c r="E49" i="9" s="1"/>
  <c r="E49" i="10" s="1"/>
  <c r="E49" i="11" s="1"/>
  <c r="E49" i="12" s="1"/>
  <c r="E49" i="13" s="1"/>
  <c r="E49" i="14" s="1"/>
  <c r="AU47" i="6"/>
  <c r="AL47" i="6"/>
  <c r="AC47" i="6"/>
  <c r="T47" i="6"/>
  <c r="K47" i="6"/>
  <c r="AU41" i="6"/>
  <c r="AL41" i="6"/>
  <c r="AC41" i="6"/>
  <c r="T41" i="6"/>
  <c r="K41" i="6"/>
  <c r="AU35" i="6"/>
  <c r="AL35" i="6"/>
  <c r="AC35" i="6"/>
  <c r="T35" i="6"/>
  <c r="K35" i="6"/>
  <c r="B31" i="6"/>
  <c r="B31" i="7" s="1"/>
  <c r="AU29" i="6"/>
  <c r="AL29" i="6"/>
  <c r="AC29" i="6"/>
  <c r="T29" i="6"/>
  <c r="K29" i="6"/>
  <c r="L25" i="6"/>
  <c r="L25" i="7" s="1"/>
  <c r="AU137" i="7"/>
  <c r="AL137" i="7"/>
  <c r="AC137" i="7"/>
  <c r="T137" i="7"/>
  <c r="K137" i="7"/>
  <c r="AU131" i="7"/>
  <c r="AL131" i="7"/>
  <c r="AC131" i="7"/>
  <c r="T131" i="7"/>
  <c r="K131" i="7"/>
  <c r="AU125" i="7"/>
  <c r="AL125" i="7"/>
  <c r="AC125" i="7"/>
  <c r="T125" i="7"/>
  <c r="K125" i="7"/>
  <c r="AU119" i="7"/>
  <c r="AL119" i="7"/>
  <c r="AC119" i="7"/>
  <c r="T119" i="7"/>
  <c r="K119" i="7"/>
  <c r="AU113" i="7"/>
  <c r="AL113" i="7"/>
  <c r="AC113" i="7"/>
  <c r="T113" i="7"/>
  <c r="K113" i="7"/>
  <c r="AU107" i="7"/>
  <c r="AL107" i="7"/>
  <c r="AC107" i="7"/>
  <c r="T107" i="7"/>
  <c r="K107" i="7"/>
  <c r="AU101" i="7"/>
  <c r="AL101" i="7"/>
  <c r="AC101" i="7"/>
  <c r="T101" i="7"/>
  <c r="K101" i="7"/>
  <c r="F96" i="7"/>
  <c r="F96" i="8" s="1"/>
  <c r="F96" i="9" s="1"/>
  <c r="AU95" i="7"/>
  <c r="AL95" i="7"/>
  <c r="AC95" i="7"/>
  <c r="T95" i="7"/>
  <c r="K95" i="7"/>
  <c r="AU89" i="7"/>
  <c r="AL89" i="7"/>
  <c r="AC89" i="7"/>
  <c r="T89" i="7"/>
  <c r="K89" i="7"/>
  <c r="AU83" i="7"/>
  <c r="AL83" i="7"/>
  <c r="AC83" i="7"/>
  <c r="T83" i="7"/>
  <c r="K83" i="7"/>
  <c r="AU77" i="7"/>
  <c r="AL77" i="7"/>
  <c r="AC77" i="7"/>
  <c r="T77" i="7"/>
  <c r="K77" i="7"/>
  <c r="AU71" i="7"/>
  <c r="AL71" i="7"/>
  <c r="AC71" i="7"/>
  <c r="T71" i="7"/>
  <c r="K71" i="7"/>
  <c r="AU65" i="7"/>
  <c r="AL65" i="7"/>
  <c r="AC65" i="7"/>
  <c r="T65" i="7"/>
  <c r="K65" i="7"/>
  <c r="AU59" i="7"/>
  <c r="AL59" i="7"/>
  <c r="AC59" i="7"/>
  <c r="T59" i="7"/>
  <c r="K59" i="7"/>
  <c r="AU53" i="7"/>
  <c r="AL53" i="7"/>
  <c r="AC53" i="7"/>
  <c r="T53" i="7"/>
  <c r="K53" i="7"/>
  <c r="F48" i="7"/>
  <c r="F48" i="8" s="1"/>
  <c r="F48" i="9" s="1"/>
  <c r="AU47" i="7"/>
  <c r="AL47" i="7"/>
  <c r="AC47" i="7"/>
  <c r="T47" i="7"/>
  <c r="K47" i="7"/>
  <c r="AU41" i="7"/>
  <c r="AL41" i="7"/>
  <c r="AC41" i="7"/>
  <c r="T41" i="7"/>
  <c r="K41" i="7"/>
  <c r="AU35" i="7"/>
  <c r="AL35" i="7"/>
  <c r="AC35" i="7"/>
  <c r="T35" i="7"/>
  <c r="K35" i="7"/>
  <c r="D31" i="7"/>
  <c r="D31" i="8" s="1"/>
  <c r="D31" i="9" s="1"/>
  <c r="D31" i="10" s="1"/>
  <c r="D31" i="11" s="1"/>
  <c r="D31" i="12" s="1"/>
  <c r="D31" i="13" s="1"/>
  <c r="D31" i="14" s="1"/>
  <c r="AU29" i="7"/>
  <c r="AL29" i="7"/>
  <c r="AC29" i="7"/>
  <c r="T29" i="7"/>
  <c r="K29" i="7"/>
  <c r="AU137" i="8"/>
  <c r="AL137" i="8"/>
  <c r="AC137" i="8"/>
  <c r="T137" i="8"/>
  <c r="K137" i="8"/>
  <c r="AU131" i="8"/>
  <c r="AL131" i="8"/>
  <c r="AC131" i="8"/>
  <c r="T131" i="8"/>
  <c r="I131" i="8" s="1"/>
  <c r="K131" i="8"/>
  <c r="AU125" i="8"/>
  <c r="AL125" i="8"/>
  <c r="AC125" i="8"/>
  <c r="T125" i="8"/>
  <c r="K125" i="8"/>
  <c r="AU119" i="8"/>
  <c r="AL119" i="8"/>
  <c r="AC119" i="8"/>
  <c r="T119" i="8"/>
  <c r="K119" i="8"/>
  <c r="AU113" i="8"/>
  <c r="AL113" i="8"/>
  <c r="AC113" i="8"/>
  <c r="T113" i="8"/>
  <c r="K113" i="8"/>
  <c r="AU107" i="8"/>
  <c r="AL107" i="8"/>
  <c r="AC107" i="8"/>
  <c r="T107" i="8"/>
  <c r="K107" i="8"/>
  <c r="AU101" i="8"/>
  <c r="AL101" i="8"/>
  <c r="AC101" i="8"/>
  <c r="T101" i="8"/>
  <c r="K101" i="8"/>
  <c r="AU95" i="8"/>
  <c r="AL95" i="8"/>
  <c r="AC95" i="8"/>
  <c r="T95" i="8"/>
  <c r="K95" i="8"/>
  <c r="AU89" i="8"/>
  <c r="AL89" i="8"/>
  <c r="AC89" i="8"/>
  <c r="T89" i="8"/>
  <c r="K89" i="8"/>
  <c r="AU83" i="8"/>
  <c r="AL83" i="8"/>
  <c r="AC83" i="8"/>
  <c r="T83" i="8"/>
  <c r="K83" i="8"/>
  <c r="AU77" i="8"/>
  <c r="AL77" i="8"/>
  <c r="AC77" i="8"/>
  <c r="T77" i="8"/>
  <c r="K77" i="8"/>
  <c r="AU71" i="8"/>
  <c r="AL71" i="8"/>
  <c r="AC71" i="8"/>
  <c r="T71" i="8"/>
  <c r="K71" i="8"/>
  <c r="AU65" i="8"/>
  <c r="AL65" i="8"/>
  <c r="AC65" i="8"/>
  <c r="T65" i="8"/>
  <c r="K65" i="8"/>
  <c r="AU59" i="8"/>
  <c r="AL59" i="8"/>
  <c r="AC59" i="8"/>
  <c r="T59" i="8"/>
  <c r="K59" i="8"/>
  <c r="AU53" i="8"/>
  <c r="AL53" i="8"/>
  <c r="AC53" i="8"/>
  <c r="T53" i="8"/>
  <c r="K53" i="8"/>
  <c r="AU47" i="8"/>
  <c r="AL47" i="8"/>
  <c r="AC47" i="8"/>
  <c r="T47" i="8"/>
  <c r="K47" i="8"/>
  <c r="AU41" i="8"/>
  <c r="AL41" i="8"/>
  <c r="AC41" i="8"/>
  <c r="T41" i="8"/>
  <c r="K41" i="8"/>
  <c r="AU35" i="8"/>
  <c r="AL35" i="8"/>
  <c r="AC35" i="8"/>
  <c r="T35" i="8"/>
  <c r="K35" i="8"/>
  <c r="AU29" i="8"/>
  <c r="AL29" i="8"/>
  <c r="AC29" i="8"/>
  <c r="T29" i="8"/>
  <c r="K29" i="8"/>
  <c r="AU137" i="9"/>
  <c r="AL137" i="9"/>
  <c r="AC137" i="9"/>
  <c r="T137" i="9"/>
  <c r="K137" i="9"/>
  <c r="AU131" i="9"/>
  <c r="AL131" i="9"/>
  <c r="AC131" i="9"/>
  <c r="T131" i="9"/>
  <c r="K131" i="9"/>
  <c r="AU125" i="9"/>
  <c r="AL125" i="9"/>
  <c r="AC125" i="9"/>
  <c r="T125" i="9"/>
  <c r="K125" i="9"/>
  <c r="F120" i="9"/>
  <c r="AU119" i="9"/>
  <c r="AL119" i="9"/>
  <c r="AC119" i="9"/>
  <c r="T119" i="9"/>
  <c r="K119" i="9"/>
  <c r="AU113" i="9"/>
  <c r="AL113" i="9"/>
  <c r="AC113" i="9"/>
  <c r="T113" i="9"/>
  <c r="K113" i="9"/>
  <c r="AU107" i="9"/>
  <c r="AL107" i="9"/>
  <c r="AC107" i="9"/>
  <c r="T107" i="9"/>
  <c r="K107" i="9"/>
  <c r="AU101" i="9"/>
  <c r="AL101" i="9"/>
  <c r="AC101" i="9"/>
  <c r="T101" i="9"/>
  <c r="K101" i="9"/>
  <c r="AU95" i="9"/>
  <c r="AL95" i="9"/>
  <c r="AC95" i="9"/>
  <c r="T95" i="9"/>
  <c r="K95" i="9"/>
  <c r="AU89" i="9"/>
  <c r="AL89" i="9"/>
  <c r="AC89" i="9"/>
  <c r="T89" i="9"/>
  <c r="K89" i="9"/>
  <c r="AU83" i="9"/>
  <c r="AL83" i="9"/>
  <c r="AC83" i="9"/>
  <c r="T83" i="9"/>
  <c r="K83" i="9"/>
  <c r="AU77" i="9"/>
  <c r="AL77" i="9"/>
  <c r="AC77" i="9"/>
  <c r="T77" i="9"/>
  <c r="K77" i="9"/>
  <c r="AU71" i="9"/>
  <c r="AL71" i="9"/>
  <c r="AC71" i="9"/>
  <c r="T71" i="9"/>
  <c r="K71" i="9"/>
  <c r="AU65" i="9"/>
  <c r="AL65" i="9"/>
  <c r="AC65" i="9"/>
  <c r="T65" i="9"/>
  <c r="K65" i="9"/>
  <c r="AU59" i="9"/>
  <c r="AL59" i="9"/>
  <c r="AC59" i="9"/>
  <c r="T59" i="9"/>
  <c r="K59" i="9"/>
  <c r="AU53" i="9"/>
  <c r="AL53" i="9"/>
  <c r="AC53" i="9"/>
  <c r="T53" i="9"/>
  <c r="K53" i="9"/>
  <c r="AU47" i="9"/>
  <c r="AL47" i="9"/>
  <c r="AC47" i="9"/>
  <c r="T47" i="9"/>
  <c r="K47" i="9"/>
  <c r="AU41" i="9"/>
  <c r="AL41" i="9"/>
  <c r="AC41" i="9"/>
  <c r="T41" i="9"/>
  <c r="K41" i="9"/>
  <c r="AU35" i="9"/>
  <c r="AL35" i="9"/>
  <c r="AC35" i="9"/>
  <c r="T35" i="9"/>
  <c r="K35" i="9"/>
  <c r="AU29" i="9"/>
  <c r="AL29" i="9"/>
  <c r="AC29" i="9"/>
  <c r="T29" i="9"/>
  <c r="K29" i="9"/>
  <c r="AU137" i="10"/>
  <c r="AL137" i="10"/>
  <c r="AC137" i="10"/>
  <c r="T137" i="10"/>
  <c r="K137" i="10"/>
  <c r="AU131" i="10"/>
  <c r="AL131" i="10"/>
  <c r="AC131" i="10"/>
  <c r="T131" i="10"/>
  <c r="K131" i="10"/>
  <c r="AU125" i="10"/>
  <c r="AL125" i="10"/>
  <c r="AC125" i="10"/>
  <c r="T125" i="10"/>
  <c r="K125" i="10"/>
  <c r="AU119" i="10"/>
  <c r="AL119" i="10"/>
  <c r="AC119" i="10"/>
  <c r="T119" i="10"/>
  <c r="K119" i="10"/>
  <c r="AU113" i="10"/>
  <c r="AL113" i="10"/>
  <c r="AC113" i="10"/>
  <c r="T113" i="10"/>
  <c r="K113" i="10"/>
  <c r="AU107" i="10"/>
  <c r="AL107" i="10"/>
  <c r="AC107" i="10"/>
  <c r="T107" i="10"/>
  <c r="K107" i="10"/>
  <c r="AU101" i="10"/>
  <c r="AL101" i="10"/>
  <c r="AC101" i="10"/>
  <c r="T101" i="10"/>
  <c r="K101" i="10"/>
  <c r="AU95" i="10"/>
  <c r="AL95" i="10"/>
  <c r="AC95" i="10"/>
  <c r="T95" i="10"/>
  <c r="K95" i="10"/>
  <c r="AU89" i="10"/>
  <c r="AL89" i="10"/>
  <c r="AC89" i="10"/>
  <c r="T89" i="10"/>
  <c r="K89" i="10"/>
  <c r="AU83" i="10"/>
  <c r="AL83" i="10"/>
  <c r="AC83" i="10"/>
  <c r="T83" i="10"/>
  <c r="K83" i="10"/>
  <c r="AU77" i="10"/>
  <c r="AL77" i="10"/>
  <c r="AC77" i="10"/>
  <c r="T77" i="10"/>
  <c r="K77" i="10"/>
  <c r="AU71" i="10"/>
  <c r="AL71" i="10"/>
  <c r="AC71" i="10"/>
  <c r="T71" i="10"/>
  <c r="K71" i="10"/>
  <c r="AU65" i="10"/>
  <c r="AL65" i="10"/>
  <c r="AC65" i="10"/>
  <c r="T65" i="10"/>
  <c r="K65" i="10"/>
  <c r="AU59" i="10"/>
  <c r="AL59" i="10"/>
  <c r="AC59" i="10"/>
  <c r="T59" i="10"/>
  <c r="K59" i="10"/>
  <c r="AU53" i="10"/>
  <c r="AL53" i="10"/>
  <c r="AC53" i="10"/>
  <c r="T53" i="10"/>
  <c r="K53" i="10"/>
  <c r="AU47" i="10"/>
  <c r="AL47" i="10"/>
  <c r="AC47" i="10"/>
  <c r="T47" i="10"/>
  <c r="K47" i="10"/>
  <c r="AU41" i="10"/>
  <c r="AL41" i="10"/>
  <c r="AC41" i="10"/>
  <c r="T41" i="10"/>
  <c r="K41" i="10"/>
  <c r="AU35" i="10"/>
  <c r="AL35" i="10"/>
  <c r="AC35" i="10"/>
  <c r="T35" i="10"/>
  <c r="K35" i="10"/>
  <c r="AU29" i="10"/>
  <c r="AL29" i="10"/>
  <c r="AC29" i="10"/>
  <c r="T29" i="10"/>
  <c r="K29" i="10"/>
  <c r="AU137" i="11"/>
  <c r="AL137" i="11"/>
  <c r="AC137" i="11"/>
  <c r="T137" i="11"/>
  <c r="K137" i="11"/>
  <c r="AU131" i="11"/>
  <c r="AL131" i="11"/>
  <c r="AC131" i="11"/>
  <c r="T131" i="11"/>
  <c r="K131" i="11"/>
  <c r="AU125" i="11"/>
  <c r="AL125" i="11"/>
  <c r="AC125" i="11"/>
  <c r="T125" i="11"/>
  <c r="K125" i="11"/>
  <c r="AU119" i="11"/>
  <c r="AL119" i="11"/>
  <c r="AC119" i="11"/>
  <c r="T119" i="11"/>
  <c r="K119" i="11"/>
  <c r="AU113" i="11"/>
  <c r="AL113" i="11"/>
  <c r="AC113" i="11"/>
  <c r="T113" i="11"/>
  <c r="K113" i="11"/>
  <c r="AU107" i="11"/>
  <c r="AL107" i="11"/>
  <c r="AC107" i="11"/>
  <c r="T107" i="11"/>
  <c r="K107" i="11"/>
  <c r="AU101" i="11"/>
  <c r="AL101" i="11"/>
  <c r="AC101" i="11"/>
  <c r="T101" i="11"/>
  <c r="K101" i="11"/>
  <c r="AU95" i="11"/>
  <c r="AL95" i="11"/>
  <c r="AC95" i="11"/>
  <c r="T95" i="11"/>
  <c r="K95" i="11"/>
  <c r="AU89" i="11"/>
  <c r="AL89" i="11"/>
  <c r="AC89" i="11"/>
  <c r="T89" i="11"/>
  <c r="K89" i="11"/>
  <c r="AU83" i="11"/>
  <c r="AL83" i="11"/>
  <c r="AC83" i="11"/>
  <c r="T83" i="11"/>
  <c r="K83" i="11"/>
  <c r="AU77" i="11"/>
  <c r="AL77" i="11"/>
  <c r="AC77" i="11"/>
  <c r="T77" i="11"/>
  <c r="K77" i="11"/>
  <c r="AU71" i="11"/>
  <c r="AL71" i="11"/>
  <c r="AC71" i="11"/>
  <c r="T71" i="11"/>
  <c r="K71" i="11"/>
  <c r="C67" i="11"/>
  <c r="C67" i="12" s="1"/>
  <c r="C67" i="13" s="1"/>
  <c r="C67" i="14" s="1"/>
  <c r="AU65" i="11"/>
  <c r="AL65" i="11"/>
  <c r="AC65" i="11"/>
  <c r="T65" i="11"/>
  <c r="K65" i="11"/>
  <c r="AU59" i="11"/>
  <c r="AL59" i="11"/>
  <c r="AC59" i="11"/>
  <c r="T59" i="11"/>
  <c r="K59" i="11"/>
  <c r="AU53" i="11"/>
  <c r="AL53" i="11"/>
  <c r="AC53" i="11"/>
  <c r="T53" i="11"/>
  <c r="K53" i="11"/>
  <c r="AU47" i="11"/>
  <c r="AL47" i="11"/>
  <c r="AC47" i="11"/>
  <c r="T47" i="11"/>
  <c r="K47" i="11"/>
  <c r="AU41" i="11"/>
  <c r="AL41" i="11"/>
  <c r="AC41" i="11"/>
  <c r="T41" i="11"/>
  <c r="K41" i="11"/>
  <c r="AU35" i="11"/>
  <c r="AL35" i="11"/>
  <c r="AC35" i="11"/>
  <c r="T35" i="11"/>
  <c r="K35" i="11"/>
  <c r="AU29" i="11"/>
  <c r="AL29" i="11"/>
  <c r="AC29" i="11"/>
  <c r="T29" i="11"/>
  <c r="K29" i="11"/>
  <c r="AU137" i="12"/>
  <c r="AL137" i="12"/>
  <c r="AC137" i="12"/>
  <c r="T137" i="12"/>
  <c r="K137" i="12"/>
  <c r="AU131" i="12"/>
  <c r="AL131" i="12"/>
  <c r="AC131" i="12"/>
  <c r="T131" i="12"/>
  <c r="K131" i="12"/>
  <c r="AU125" i="12"/>
  <c r="AL125" i="12"/>
  <c r="AC125" i="12"/>
  <c r="T125" i="12"/>
  <c r="K125" i="12"/>
  <c r="AU119" i="12"/>
  <c r="AL119" i="12"/>
  <c r="AC119" i="12"/>
  <c r="T119" i="12"/>
  <c r="K119" i="12"/>
  <c r="I119" i="12"/>
  <c r="AU113" i="12"/>
  <c r="AL113" i="12"/>
  <c r="AC113" i="12"/>
  <c r="T113" i="12"/>
  <c r="K113" i="12"/>
  <c r="AU107" i="12"/>
  <c r="AL107" i="12"/>
  <c r="AC107" i="12"/>
  <c r="T107" i="12"/>
  <c r="K107" i="12"/>
  <c r="AU101" i="12"/>
  <c r="AL101" i="12"/>
  <c r="AC101" i="12"/>
  <c r="T101" i="12"/>
  <c r="K101" i="12"/>
  <c r="AU95" i="12"/>
  <c r="AL95" i="12"/>
  <c r="AC95" i="12"/>
  <c r="T95" i="12"/>
  <c r="K95" i="12"/>
  <c r="AU89" i="12"/>
  <c r="AL89" i="12"/>
  <c r="AC89" i="12"/>
  <c r="T89" i="12"/>
  <c r="K89" i="12"/>
  <c r="AU83" i="12"/>
  <c r="AL83" i="12"/>
  <c r="AC83" i="12"/>
  <c r="T83" i="12"/>
  <c r="K83" i="12"/>
  <c r="AU77" i="12"/>
  <c r="AL77" i="12"/>
  <c r="AC77" i="12"/>
  <c r="T77" i="12"/>
  <c r="K77" i="12"/>
  <c r="AU71" i="12"/>
  <c r="AL71" i="12"/>
  <c r="AC71" i="12"/>
  <c r="T71" i="12"/>
  <c r="K71" i="12"/>
  <c r="AU65" i="12"/>
  <c r="AL65" i="12"/>
  <c r="AC65" i="12"/>
  <c r="T65" i="12"/>
  <c r="K65" i="12"/>
  <c r="AU59" i="12"/>
  <c r="AL59" i="12"/>
  <c r="AC59" i="12"/>
  <c r="T59" i="12"/>
  <c r="K59" i="12"/>
  <c r="AU53" i="12"/>
  <c r="AL53" i="12"/>
  <c r="AC53" i="12"/>
  <c r="T53" i="12"/>
  <c r="K53" i="12"/>
  <c r="AU47" i="12"/>
  <c r="AL47" i="12"/>
  <c r="AC47" i="12"/>
  <c r="T47" i="12"/>
  <c r="K47" i="12"/>
  <c r="AU41" i="12"/>
  <c r="AL41" i="12"/>
  <c r="AC41" i="12"/>
  <c r="T41" i="12"/>
  <c r="K41" i="12"/>
  <c r="AU35" i="12"/>
  <c r="AL35" i="12"/>
  <c r="AC35" i="12"/>
  <c r="T35" i="12"/>
  <c r="K35" i="12"/>
  <c r="AU29" i="12"/>
  <c r="AL29" i="12"/>
  <c r="AC29" i="12"/>
  <c r="T29" i="12"/>
  <c r="K29" i="12"/>
  <c r="AU137" i="13"/>
  <c r="AL137" i="13"/>
  <c r="AC137" i="13"/>
  <c r="T137" i="13"/>
  <c r="K137" i="13"/>
  <c r="AU131" i="13"/>
  <c r="AL131" i="13"/>
  <c r="AC131" i="13"/>
  <c r="T131" i="13"/>
  <c r="K131" i="13"/>
  <c r="AU125" i="13"/>
  <c r="AL125" i="13"/>
  <c r="AC125" i="13"/>
  <c r="T125" i="13"/>
  <c r="K125" i="13"/>
  <c r="I125" i="13" s="1"/>
  <c r="AU119" i="13"/>
  <c r="AL119" i="13"/>
  <c r="AC119" i="13"/>
  <c r="T119" i="13"/>
  <c r="K119" i="13"/>
  <c r="AU113" i="13"/>
  <c r="AL113" i="13"/>
  <c r="AC113" i="13"/>
  <c r="T113" i="13"/>
  <c r="K113" i="13"/>
  <c r="AU107" i="13"/>
  <c r="AL107" i="13"/>
  <c r="AC107" i="13"/>
  <c r="T107" i="13"/>
  <c r="K107" i="13"/>
  <c r="I107" i="13" s="1"/>
  <c r="AU101" i="13"/>
  <c r="AL101" i="13"/>
  <c r="AC101" i="13"/>
  <c r="T101" i="13"/>
  <c r="K101" i="13"/>
  <c r="AU95" i="13"/>
  <c r="AL95" i="13"/>
  <c r="AC95" i="13"/>
  <c r="T95" i="13"/>
  <c r="K95" i="13"/>
  <c r="AU89" i="13"/>
  <c r="AL89" i="13"/>
  <c r="AC89" i="13"/>
  <c r="T89" i="13"/>
  <c r="K89" i="13"/>
  <c r="AU83" i="13"/>
  <c r="AL83" i="13"/>
  <c r="AC83" i="13"/>
  <c r="T83" i="13"/>
  <c r="K83" i="13"/>
  <c r="AU77" i="13"/>
  <c r="AL77" i="13"/>
  <c r="AC77" i="13"/>
  <c r="T77" i="13"/>
  <c r="K77" i="13"/>
  <c r="AU71" i="13"/>
  <c r="AL71" i="13"/>
  <c r="AC71" i="13"/>
  <c r="T71" i="13"/>
  <c r="K71" i="13"/>
  <c r="I71" i="13" s="1"/>
  <c r="AU65" i="13"/>
  <c r="AL65" i="13"/>
  <c r="AC65" i="13"/>
  <c r="T65" i="13"/>
  <c r="K65" i="13"/>
  <c r="AU59" i="13"/>
  <c r="AL59" i="13"/>
  <c r="AC59" i="13"/>
  <c r="T59" i="13"/>
  <c r="K59" i="13"/>
  <c r="AU53" i="13"/>
  <c r="AL53" i="13"/>
  <c r="AC53" i="13"/>
  <c r="T53" i="13"/>
  <c r="K53" i="13"/>
  <c r="AU47" i="13"/>
  <c r="AL47" i="13"/>
  <c r="AC47" i="13"/>
  <c r="T47" i="13"/>
  <c r="K47" i="13"/>
  <c r="AU41" i="13"/>
  <c r="AL41" i="13"/>
  <c r="AC41" i="13"/>
  <c r="T41" i="13"/>
  <c r="K41" i="13"/>
  <c r="AU35" i="13"/>
  <c r="AL35" i="13"/>
  <c r="AC35" i="13"/>
  <c r="T35" i="13"/>
  <c r="K35" i="13"/>
  <c r="AU29" i="13"/>
  <c r="AL29" i="13"/>
  <c r="AC29" i="13"/>
  <c r="T29" i="13"/>
  <c r="K29" i="13"/>
  <c r="AU137" i="14"/>
  <c r="AL137" i="14"/>
  <c r="AC137" i="14"/>
  <c r="T137" i="14"/>
  <c r="K137" i="14"/>
  <c r="AU131" i="14"/>
  <c r="AL131" i="14"/>
  <c r="AC131" i="14"/>
  <c r="T131" i="14"/>
  <c r="K131" i="14"/>
  <c r="AU125" i="14"/>
  <c r="AL125" i="14"/>
  <c r="AC125" i="14"/>
  <c r="T125" i="14"/>
  <c r="K125" i="14"/>
  <c r="AU119" i="14"/>
  <c r="AL119" i="14"/>
  <c r="AC119" i="14"/>
  <c r="T119" i="14"/>
  <c r="K119" i="14"/>
  <c r="AU113" i="14"/>
  <c r="AL113" i="14"/>
  <c r="AC113" i="14"/>
  <c r="T113" i="14"/>
  <c r="K113" i="14"/>
  <c r="AU107" i="14"/>
  <c r="AL107" i="14"/>
  <c r="AC107" i="14"/>
  <c r="T107" i="14"/>
  <c r="K107" i="14"/>
  <c r="AU101" i="14"/>
  <c r="AL101" i="14"/>
  <c r="AC101" i="14"/>
  <c r="T101" i="14"/>
  <c r="K101" i="14"/>
  <c r="AU95" i="14"/>
  <c r="AL95" i="14"/>
  <c r="AC95" i="14"/>
  <c r="T95" i="14"/>
  <c r="K95" i="14"/>
  <c r="AU89" i="14"/>
  <c r="AL89" i="14"/>
  <c r="AC89" i="14"/>
  <c r="T89" i="14"/>
  <c r="K89" i="14"/>
  <c r="AU83" i="14"/>
  <c r="AL83" i="14"/>
  <c r="AC83" i="14"/>
  <c r="T83" i="14"/>
  <c r="K83" i="14"/>
  <c r="AU77" i="14"/>
  <c r="AL77" i="14"/>
  <c r="AC77" i="14"/>
  <c r="T77" i="14"/>
  <c r="K77" i="14"/>
  <c r="AU71" i="14"/>
  <c r="AL71" i="14"/>
  <c r="AC71" i="14"/>
  <c r="T71" i="14"/>
  <c r="K71" i="14"/>
  <c r="AU65" i="14"/>
  <c r="AL65" i="14"/>
  <c r="AC65" i="14"/>
  <c r="T65" i="14"/>
  <c r="K65" i="14"/>
  <c r="AU59" i="14"/>
  <c r="AL59" i="14"/>
  <c r="AC59" i="14"/>
  <c r="T59" i="14"/>
  <c r="K59" i="14"/>
  <c r="AU53" i="14"/>
  <c r="AL53" i="14"/>
  <c r="AC53" i="14"/>
  <c r="T53" i="14"/>
  <c r="K53" i="14"/>
  <c r="AU47" i="14"/>
  <c r="AL47" i="14"/>
  <c r="AC47" i="14"/>
  <c r="T47" i="14"/>
  <c r="K47" i="14"/>
  <c r="AU41" i="14"/>
  <c r="AL41" i="14"/>
  <c r="AC41" i="14"/>
  <c r="T41" i="14"/>
  <c r="K41" i="14"/>
  <c r="AU35" i="14"/>
  <c r="AL35" i="14"/>
  <c r="AC35" i="14"/>
  <c r="T35" i="14"/>
  <c r="K35" i="14"/>
  <c r="AU29" i="14"/>
  <c r="AL29" i="14"/>
  <c r="AC29" i="14"/>
  <c r="T29" i="14"/>
  <c r="K29" i="14"/>
  <c r="BB138" i="2"/>
  <c r="AS138" i="2"/>
  <c r="AJ138" i="2"/>
  <c r="AA138" i="2"/>
  <c r="R138" i="2"/>
  <c r="H138" i="2"/>
  <c r="B138" i="2"/>
  <c r="AU137" i="2"/>
  <c r="AL137" i="2"/>
  <c r="AC137" i="2"/>
  <c r="T137" i="2"/>
  <c r="K137" i="2"/>
  <c r="R136" i="2"/>
  <c r="Q136" i="2"/>
  <c r="P136" i="2"/>
  <c r="O136" i="2"/>
  <c r="N136" i="2"/>
  <c r="M136" i="2"/>
  <c r="L136" i="2"/>
  <c r="G135" i="2"/>
  <c r="J134" i="2"/>
  <c r="O138" i="2" s="1"/>
  <c r="AA133" i="2"/>
  <c r="AA133" i="4" s="1"/>
  <c r="Z133" i="2"/>
  <c r="Y133" i="2"/>
  <c r="Y133" i="4" s="1"/>
  <c r="X133" i="2"/>
  <c r="X136" i="2" s="1"/>
  <c r="W133" i="2"/>
  <c r="W133" i="4" s="1"/>
  <c r="V133" i="2"/>
  <c r="U133" i="2"/>
  <c r="U133" i="4" s="1"/>
  <c r="K133" i="2"/>
  <c r="G133" i="2"/>
  <c r="G133" i="4" s="1"/>
  <c r="BB132" i="2"/>
  <c r="AS132" i="2"/>
  <c r="AJ132" i="2"/>
  <c r="AA132" i="2"/>
  <c r="R132" i="2"/>
  <c r="H132" i="2"/>
  <c r="B132" i="2"/>
  <c r="AU131" i="2"/>
  <c r="AL131" i="2"/>
  <c r="AC131" i="2"/>
  <c r="T131" i="2"/>
  <c r="K131" i="2"/>
  <c r="Y130" i="2"/>
  <c r="R130" i="2"/>
  <c r="Q130" i="2"/>
  <c r="P130" i="2"/>
  <c r="O130" i="2"/>
  <c r="N130" i="2"/>
  <c r="M130" i="2"/>
  <c r="L130" i="2"/>
  <c r="G129" i="2"/>
  <c r="J128" i="2"/>
  <c r="O132" i="2" s="1"/>
  <c r="AA127" i="2"/>
  <c r="AJ127" i="2" s="1"/>
  <c r="AJ127" i="4" s="1"/>
  <c r="Z127" i="2"/>
  <c r="Z127" i="4" s="1"/>
  <c r="Y127" i="2"/>
  <c r="Y127" i="4" s="1"/>
  <c r="X127" i="2"/>
  <c r="X127" i="4" s="1"/>
  <c r="W127" i="2"/>
  <c r="V127" i="2"/>
  <c r="U127" i="2"/>
  <c r="U127" i="4" s="1"/>
  <c r="K127" i="2"/>
  <c r="G127" i="2"/>
  <c r="G127" i="4" s="1"/>
  <c r="G127" i="5" s="1"/>
  <c r="BB126" i="2"/>
  <c r="AS126" i="2"/>
  <c r="AJ126" i="2"/>
  <c r="AA126" i="2"/>
  <c r="R126" i="2"/>
  <c r="H126" i="2"/>
  <c r="B126" i="2"/>
  <c r="AU125" i="2"/>
  <c r="AL125" i="2"/>
  <c r="AC125" i="2"/>
  <c r="T125" i="2"/>
  <c r="K125" i="2"/>
  <c r="R124" i="2"/>
  <c r="Q124" i="2"/>
  <c r="P124" i="2"/>
  <c r="O124" i="2"/>
  <c r="N124" i="2"/>
  <c r="M124" i="2"/>
  <c r="L124" i="2"/>
  <c r="G123" i="2"/>
  <c r="J122" i="2"/>
  <c r="O126" i="2" s="1"/>
  <c r="AA121" i="2"/>
  <c r="AA121" i="4" s="1"/>
  <c r="Z121" i="2"/>
  <c r="AI121" i="2" s="1"/>
  <c r="AI121" i="4" s="1"/>
  <c r="Y121" i="2"/>
  <c r="Y121" i="4" s="1"/>
  <c r="X121" i="2"/>
  <c r="X121" i="4" s="1"/>
  <c r="W121" i="2"/>
  <c r="W121" i="4" s="1"/>
  <c r="V121" i="2"/>
  <c r="U121" i="2"/>
  <c r="U121" i="4" s="1"/>
  <c r="K121" i="2"/>
  <c r="G121" i="2"/>
  <c r="G121" i="4" s="1"/>
  <c r="BB120" i="2"/>
  <c r="AS120" i="2"/>
  <c r="AJ120" i="2"/>
  <c r="AA120" i="2"/>
  <c r="R120" i="2"/>
  <c r="H120" i="2"/>
  <c r="B120" i="2"/>
  <c r="AU119" i="2"/>
  <c r="AL119" i="2"/>
  <c r="AC119" i="2"/>
  <c r="T119" i="2"/>
  <c r="K119" i="2"/>
  <c r="R118" i="2"/>
  <c r="Q118" i="2"/>
  <c r="P118" i="2"/>
  <c r="O118" i="2"/>
  <c r="N118" i="2"/>
  <c r="M118" i="2"/>
  <c r="L118" i="2"/>
  <c r="G117" i="2"/>
  <c r="J116" i="2"/>
  <c r="O120" i="2" s="1"/>
  <c r="AA115" i="2"/>
  <c r="AA115" i="4" s="1"/>
  <c r="Z115" i="2"/>
  <c r="Z115" i="4" s="1"/>
  <c r="Y115" i="2"/>
  <c r="Y118" i="2" s="1"/>
  <c r="X115" i="2"/>
  <c r="X115" i="4" s="1"/>
  <c r="W115" i="2"/>
  <c r="W115" i="4" s="1"/>
  <c r="V115" i="2"/>
  <c r="V115" i="4" s="1"/>
  <c r="U115" i="2"/>
  <c r="K115" i="2"/>
  <c r="G115" i="2"/>
  <c r="G115" i="4" s="1"/>
  <c r="BB114" i="2"/>
  <c r="AS114" i="2"/>
  <c r="AJ114" i="2"/>
  <c r="AA114" i="2"/>
  <c r="R114" i="2"/>
  <c r="H114" i="2"/>
  <c r="B114" i="2"/>
  <c r="AU113" i="2"/>
  <c r="AL113" i="2"/>
  <c r="AC113" i="2"/>
  <c r="T113" i="2"/>
  <c r="K113" i="2"/>
  <c r="R112" i="2"/>
  <c r="Q112" i="2"/>
  <c r="P112" i="2"/>
  <c r="O112" i="2"/>
  <c r="N112" i="2"/>
  <c r="M112" i="2"/>
  <c r="L112" i="2"/>
  <c r="G111" i="2"/>
  <c r="J110" i="2"/>
  <c r="O114" i="2" s="1"/>
  <c r="AA109" i="2"/>
  <c r="AA109" i="4" s="1"/>
  <c r="Z109" i="2"/>
  <c r="AI109" i="2" s="1"/>
  <c r="AI109" i="4" s="1"/>
  <c r="Y109" i="2"/>
  <c r="Y109" i="4" s="1"/>
  <c r="X109" i="2"/>
  <c r="X109" i="4" s="1"/>
  <c r="W109" i="2"/>
  <c r="W109" i="4" s="1"/>
  <c r="V109" i="2"/>
  <c r="U109" i="2"/>
  <c r="U109" i="4" s="1"/>
  <c r="K109" i="2"/>
  <c r="G109" i="2"/>
  <c r="G109" i="4" s="1"/>
  <c r="BB108" i="2"/>
  <c r="AS108" i="2"/>
  <c r="AJ108" i="2"/>
  <c r="AA108" i="2"/>
  <c r="R108" i="2"/>
  <c r="H108" i="2"/>
  <c r="B108" i="2"/>
  <c r="AU107" i="2"/>
  <c r="AL107" i="2"/>
  <c r="AC107" i="2"/>
  <c r="T107" i="2"/>
  <c r="K107" i="2"/>
  <c r="R106" i="2"/>
  <c r="Q106" i="2"/>
  <c r="P106" i="2"/>
  <c r="O106" i="2"/>
  <c r="N106" i="2"/>
  <c r="M106" i="2"/>
  <c r="L106" i="2"/>
  <c r="G105" i="2"/>
  <c r="J104" i="2"/>
  <c r="O108" i="2" s="1"/>
  <c r="AA103" i="2"/>
  <c r="AA103" i="4" s="1"/>
  <c r="Z103" i="2"/>
  <c r="Z103" i="4" s="1"/>
  <c r="Y103" i="2"/>
  <c r="X103" i="2"/>
  <c r="X103" i="4" s="1"/>
  <c r="W103" i="2"/>
  <c r="W103" i="4" s="1"/>
  <c r="V103" i="2"/>
  <c r="V103" i="4" s="1"/>
  <c r="U103" i="2"/>
  <c r="U106" i="2" s="1"/>
  <c r="K103" i="2"/>
  <c r="G103" i="2"/>
  <c r="BB102" i="2"/>
  <c r="AS102" i="2"/>
  <c r="AJ102" i="2"/>
  <c r="AA102" i="2"/>
  <c r="R102" i="2"/>
  <c r="H102" i="2"/>
  <c r="B102" i="2"/>
  <c r="AU101" i="2"/>
  <c r="AL101" i="2"/>
  <c r="AC101" i="2"/>
  <c r="T101" i="2"/>
  <c r="K101" i="2"/>
  <c r="I101" i="2" s="1"/>
  <c r="R100" i="2"/>
  <c r="Q100" i="2"/>
  <c r="P100" i="2"/>
  <c r="O100" i="2"/>
  <c r="N100" i="2"/>
  <c r="M100" i="2"/>
  <c r="L100" i="2"/>
  <c r="G99" i="2"/>
  <c r="J98" i="2"/>
  <c r="O102" i="2" s="1"/>
  <c r="AA97" i="2"/>
  <c r="AA97" i="4" s="1"/>
  <c r="Z97" i="2"/>
  <c r="Z97" i="4" s="1"/>
  <c r="Y97" i="2"/>
  <c r="Y97" i="4" s="1"/>
  <c r="X97" i="2"/>
  <c r="X97" i="4" s="1"/>
  <c r="W97" i="2"/>
  <c r="W97" i="4" s="1"/>
  <c r="V97" i="2"/>
  <c r="U97" i="2"/>
  <c r="U97" i="4" s="1"/>
  <c r="K97" i="2"/>
  <c r="G97" i="2"/>
  <c r="G97" i="4" s="1"/>
  <c r="G97" i="5" s="1"/>
  <c r="G97" i="6" s="1"/>
  <c r="G97" i="7" s="1"/>
  <c r="G97" i="8" s="1"/>
  <c r="BB96" i="2"/>
  <c r="AS96" i="2"/>
  <c r="AJ96" i="2"/>
  <c r="AA96" i="2"/>
  <c r="R96" i="2"/>
  <c r="H96" i="2"/>
  <c r="B96" i="2"/>
  <c r="AU95" i="2"/>
  <c r="AL95" i="2"/>
  <c r="AC95" i="2"/>
  <c r="T95" i="2"/>
  <c r="K95" i="2"/>
  <c r="Y94" i="2"/>
  <c r="R94" i="2"/>
  <c r="Q94" i="2"/>
  <c r="P94" i="2"/>
  <c r="O94" i="2"/>
  <c r="N94" i="2"/>
  <c r="M94" i="2"/>
  <c r="L94" i="2"/>
  <c r="G93" i="2"/>
  <c r="J92" i="2"/>
  <c r="O96" i="2" s="1"/>
  <c r="AA91" i="2"/>
  <c r="AJ91" i="2" s="1"/>
  <c r="AJ91" i="4" s="1"/>
  <c r="Z91" i="2"/>
  <c r="Z91" i="4" s="1"/>
  <c r="Y91" i="2"/>
  <c r="Y91" i="4" s="1"/>
  <c r="X91" i="2"/>
  <c r="X91" i="4" s="1"/>
  <c r="W91" i="2"/>
  <c r="W94" i="2" s="1"/>
  <c r="V91" i="2"/>
  <c r="V91" i="4" s="1"/>
  <c r="U91" i="2"/>
  <c r="U91" i="4" s="1"/>
  <c r="K91" i="2"/>
  <c r="G91" i="2"/>
  <c r="G91" i="4" s="1"/>
  <c r="BB90" i="2"/>
  <c r="AS90" i="2"/>
  <c r="AJ90" i="2"/>
  <c r="AA90" i="2"/>
  <c r="R90" i="2"/>
  <c r="H90" i="2"/>
  <c r="B90" i="2"/>
  <c r="AU89" i="2"/>
  <c r="AL89" i="2"/>
  <c r="AC89" i="2"/>
  <c r="T89" i="2"/>
  <c r="K89" i="2"/>
  <c r="R88" i="2"/>
  <c r="Q88" i="2"/>
  <c r="P88" i="2"/>
  <c r="O88" i="2"/>
  <c r="N88" i="2"/>
  <c r="M88" i="2"/>
  <c r="L88" i="2"/>
  <c r="G87" i="2"/>
  <c r="J86" i="2"/>
  <c r="O90" i="2" s="1"/>
  <c r="AA85" i="2"/>
  <c r="AA85" i="4" s="1"/>
  <c r="Z85" i="2"/>
  <c r="Z85" i="4" s="1"/>
  <c r="Y85" i="2"/>
  <c r="Y85" i="4" s="1"/>
  <c r="X85" i="2"/>
  <c r="X85" i="4" s="1"/>
  <c r="W85" i="2"/>
  <c r="W85" i="4" s="1"/>
  <c r="V85" i="2"/>
  <c r="U85" i="2"/>
  <c r="U85" i="4" s="1"/>
  <c r="K85" i="2"/>
  <c r="G85" i="2"/>
  <c r="G85" i="4" s="1"/>
  <c r="G85" i="5" s="1"/>
  <c r="BB84" i="2"/>
  <c r="AS84" i="2"/>
  <c r="AJ84" i="2"/>
  <c r="AA84" i="2"/>
  <c r="R84" i="2"/>
  <c r="H84" i="2"/>
  <c r="B84" i="2"/>
  <c r="AU83" i="2"/>
  <c r="AL83" i="2"/>
  <c r="AC83" i="2"/>
  <c r="T83" i="2"/>
  <c r="K83" i="2"/>
  <c r="R82" i="2"/>
  <c r="Q82" i="2"/>
  <c r="P82" i="2"/>
  <c r="O82" i="2"/>
  <c r="N82" i="2"/>
  <c r="M82" i="2"/>
  <c r="L82" i="2"/>
  <c r="G81" i="2"/>
  <c r="J80" i="2"/>
  <c r="O84" i="2" s="1"/>
  <c r="AA79" i="2"/>
  <c r="AA79" i="4" s="1"/>
  <c r="Z79" i="2"/>
  <c r="Z79" i="4" s="1"/>
  <c r="Y79" i="2"/>
  <c r="X79" i="2"/>
  <c r="X79" i="4" s="1"/>
  <c r="W79" i="2"/>
  <c r="W79" i="4" s="1"/>
  <c r="V79" i="2"/>
  <c r="V79" i="4" s="1"/>
  <c r="U79" i="2"/>
  <c r="K79" i="2"/>
  <c r="G79" i="2"/>
  <c r="G79" i="4" s="1"/>
  <c r="G79" i="5" s="1"/>
  <c r="BB78" i="2"/>
  <c r="AS78" i="2"/>
  <c r="AJ78" i="2"/>
  <c r="AA78" i="2"/>
  <c r="R78" i="2"/>
  <c r="H78" i="2"/>
  <c r="B78" i="2"/>
  <c r="AU77" i="2"/>
  <c r="AL77" i="2"/>
  <c r="AC77" i="2"/>
  <c r="T77" i="2"/>
  <c r="K77" i="2"/>
  <c r="R76" i="2"/>
  <c r="Q76" i="2"/>
  <c r="P76" i="2"/>
  <c r="O76" i="2"/>
  <c r="N76" i="2"/>
  <c r="M76" i="2"/>
  <c r="L76" i="2"/>
  <c r="G75" i="2"/>
  <c r="J74" i="2"/>
  <c r="O78" i="2" s="1"/>
  <c r="AA73" i="2"/>
  <c r="AA73" i="4" s="1"/>
  <c r="Z73" i="2"/>
  <c r="Z73" i="4" s="1"/>
  <c r="Y73" i="2"/>
  <c r="Y73" i="4" s="1"/>
  <c r="X73" i="2"/>
  <c r="W73" i="2"/>
  <c r="W73" i="4" s="1"/>
  <c r="V73" i="2"/>
  <c r="V73" i="4" s="1"/>
  <c r="U73" i="2"/>
  <c r="U73" i="4" s="1"/>
  <c r="K73" i="2"/>
  <c r="G73" i="2"/>
  <c r="G73" i="4" s="1"/>
  <c r="G73" i="5" s="1"/>
  <c r="BB72" i="2"/>
  <c r="AS72" i="2"/>
  <c r="AJ72" i="2"/>
  <c r="AA72" i="2"/>
  <c r="R72" i="2"/>
  <c r="H72" i="2"/>
  <c r="B72" i="2"/>
  <c r="AU71" i="2"/>
  <c r="AL71" i="2"/>
  <c r="AC71" i="2"/>
  <c r="T71" i="2"/>
  <c r="K71" i="2"/>
  <c r="R70" i="2"/>
  <c r="Q70" i="2"/>
  <c r="P70" i="2"/>
  <c r="O70" i="2"/>
  <c r="N70" i="2"/>
  <c r="M70" i="2"/>
  <c r="L70" i="2"/>
  <c r="G69" i="2"/>
  <c r="J68" i="2"/>
  <c r="O72" i="2" s="1"/>
  <c r="AA67" i="2"/>
  <c r="AJ67" i="2" s="1"/>
  <c r="AJ67" i="4" s="1"/>
  <c r="Z67" i="2"/>
  <c r="Z67" i="4" s="1"/>
  <c r="Y67" i="2"/>
  <c r="Y67" i="4" s="1"/>
  <c r="X67" i="2"/>
  <c r="X67" i="4" s="1"/>
  <c r="W67" i="2"/>
  <c r="W70" i="2" s="1"/>
  <c r="V67" i="2"/>
  <c r="V67" i="4" s="1"/>
  <c r="U67" i="2"/>
  <c r="U70" i="2" s="1"/>
  <c r="K67" i="2"/>
  <c r="G67" i="2"/>
  <c r="G67" i="4" s="1"/>
  <c r="G67" i="5" s="1"/>
  <c r="G67" i="6" s="1"/>
  <c r="G67" i="7" s="1"/>
  <c r="G67" i="8" s="1"/>
  <c r="G67" i="9" s="1"/>
  <c r="G67" i="10" s="1"/>
  <c r="G67" i="11" s="1"/>
  <c r="G67" i="12" s="1"/>
  <c r="G67" i="13" s="1"/>
  <c r="G67" i="14" s="1"/>
  <c r="BB66" i="2"/>
  <c r="AS66" i="2"/>
  <c r="AJ66" i="2"/>
  <c r="AA66" i="2"/>
  <c r="R66" i="2"/>
  <c r="H66" i="2"/>
  <c r="B66" i="2"/>
  <c r="AU65" i="2"/>
  <c r="AL65" i="2"/>
  <c r="AC65" i="2"/>
  <c r="T65" i="2"/>
  <c r="K65" i="2"/>
  <c r="I65" i="2" s="1"/>
  <c r="R64" i="2"/>
  <c r="Q64" i="2"/>
  <c r="P64" i="2"/>
  <c r="O64" i="2"/>
  <c r="N64" i="2"/>
  <c r="M64" i="2"/>
  <c r="L64" i="2"/>
  <c r="G63" i="2"/>
  <c r="J62" i="2"/>
  <c r="O66" i="2" s="1"/>
  <c r="AA61" i="2"/>
  <c r="AA61" i="4" s="1"/>
  <c r="Z61" i="2"/>
  <c r="Z61" i="4" s="1"/>
  <c r="Y61" i="2"/>
  <c r="Y61" i="4" s="1"/>
  <c r="X61" i="2"/>
  <c r="X61" i="4" s="1"/>
  <c r="W61" i="2"/>
  <c r="W61" i="4" s="1"/>
  <c r="V61" i="2"/>
  <c r="V61" i="4" s="1"/>
  <c r="U61" i="2"/>
  <c r="U61" i="4" s="1"/>
  <c r="K61" i="2"/>
  <c r="G61" i="2"/>
  <c r="G61" i="4" s="1"/>
  <c r="BB60" i="2"/>
  <c r="AS60" i="2"/>
  <c r="AJ60" i="2"/>
  <c r="AA60" i="2"/>
  <c r="R60" i="2"/>
  <c r="H60" i="2"/>
  <c r="B60" i="2"/>
  <c r="AU59" i="2"/>
  <c r="AL59" i="2"/>
  <c r="AC59" i="2"/>
  <c r="T59" i="2"/>
  <c r="K59" i="2"/>
  <c r="R58" i="2"/>
  <c r="Q58" i="2"/>
  <c r="P58" i="2"/>
  <c r="O58" i="2"/>
  <c r="N58" i="2"/>
  <c r="M58" i="2"/>
  <c r="L58" i="2"/>
  <c r="G57" i="2"/>
  <c r="J56" i="2"/>
  <c r="O60" i="2" s="1"/>
  <c r="AA55" i="2"/>
  <c r="AA55" i="4" s="1"/>
  <c r="Z55" i="2"/>
  <c r="Z55" i="4" s="1"/>
  <c r="Y55" i="2"/>
  <c r="Y55" i="4" s="1"/>
  <c r="X55" i="2"/>
  <c r="X55" i="4" s="1"/>
  <c r="W55" i="2"/>
  <c r="W55" i="4" s="1"/>
  <c r="V55" i="2"/>
  <c r="V55" i="4" s="1"/>
  <c r="U55" i="2"/>
  <c r="U55" i="4" s="1"/>
  <c r="K55" i="2"/>
  <c r="G55" i="2"/>
  <c r="G55" i="4" s="1"/>
  <c r="BB54" i="2"/>
  <c r="AS54" i="2"/>
  <c r="AJ54" i="2"/>
  <c r="AA54" i="2"/>
  <c r="R54" i="2"/>
  <c r="H54" i="2"/>
  <c r="B54" i="2"/>
  <c r="AU53" i="2"/>
  <c r="AL53" i="2"/>
  <c r="AC53" i="2"/>
  <c r="T53" i="2"/>
  <c r="K53" i="2"/>
  <c r="R52" i="2"/>
  <c r="Q52" i="2"/>
  <c r="P52" i="2"/>
  <c r="O52" i="2"/>
  <c r="N52" i="2"/>
  <c r="M52" i="2"/>
  <c r="L52" i="2"/>
  <c r="G51" i="2"/>
  <c r="J50" i="2"/>
  <c r="O54" i="2" s="1"/>
  <c r="AA49" i="2"/>
  <c r="AA49" i="4" s="1"/>
  <c r="Z49" i="2"/>
  <c r="Z49" i="4" s="1"/>
  <c r="Y49" i="2"/>
  <c r="Y49" i="4" s="1"/>
  <c r="X49" i="2"/>
  <c r="X49" i="4" s="1"/>
  <c r="W49" i="2"/>
  <c r="W49" i="4" s="1"/>
  <c r="V49" i="2"/>
  <c r="V49" i="4" s="1"/>
  <c r="U49" i="2"/>
  <c r="U49" i="4" s="1"/>
  <c r="K49" i="2"/>
  <c r="G49" i="2"/>
  <c r="G49" i="4" s="1"/>
  <c r="G49" i="5" s="1"/>
  <c r="G49" i="6" s="1"/>
  <c r="G49" i="7" s="1"/>
  <c r="G49" i="8" s="1"/>
  <c r="G49" i="9" s="1"/>
  <c r="G49" i="10" s="1"/>
  <c r="G49" i="11" s="1"/>
  <c r="G49" i="12" s="1"/>
  <c r="G49" i="13" s="1"/>
  <c r="G49" i="14" s="1"/>
  <c r="BB48" i="2"/>
  <c r="AS48" i="2"/>
  <c r="AJ48" i="2"/>
  <c r="AA48" i="2"/>
  <c r="R48" i="2"/>
  <c r="H48" i="2"/>
  <c r="B48" i="2"/>
  <c r="AU47" i="2"/>
  <c r="AL47" i="2"/>
  <c r="AC47" i="2"/>
  <c r="T47" i="2"/>
  <c r="K47" i="2"/>
  <c r="R46" i="2"/>
  <c r="Q46" i="2"/>
  <c r="P46" i="2"/>
  <c r="O46" i="2"/>
  <c r="N46" i="2"/>
  <c r="M46" i="2"/>
  <c r="L46" i="2"/>
  <c r="G45" i="2"/>
  <c r="J44" i="2"/>
  <c r="O48" i="2" s="1"/>
  <c r="AA43" i="2"/>
  <c r="AA43" i="4" s="1"/>
  <c r="Z43" i="2"/>
  <c r="Z43" i="4" s="1"/>
  <c r="Y43" i="2"/>
  <c r="Y43" i="4" s="1"/>
  <c r="X43" i="2"/>
  <c r="X43" i="4" s="1"/>
  <c r="W43" i="2"/>
  <c r="W43" i="4" s="1"/>
  <c r="V43" i="2"/>
  <c r="V43" i="4" s="1"/>
  <c r="U43" i="2"/>
  <c r="U43" i="4" s="1"/>
  <c r="K43" i="2"/>
  <c r="G43" i="2"/>
  <c r="G43" i="4" s="1"/>
  <c r="G43" i="5" s="1"/>
  <c r="G43" i="6" s="1"/>
  <c r="G43" i="7" s="1"/>
  <c r="G43" i="8" s="1"/>
  <c r="G43" i="9" s="1"/>
  <c r="G43" i="10" s="1"/>
  <c r="G43" i="11" s="1"/>
  <c r="G43" i="12" s="1"/>
  <c r="G43" i="13" s="1"/>
  <c r="G43" i="14" s="1"/>
  <c r="BB42" i="2"/>
  <c r="AS42" i="2"/>
  <c r="AJ42" i="2"/>
  <c r="AA42" i="2"/>
  <c r="R42" i="2"/>
  <c r="H42" i="2"/>
  <c r="B42" i="2"/>
  <c r="AU41" i="2"/>
  <c r="AL41" i="2"/>
  <c r="AC41" i="2"/>
  <c r="T41" i="2"/>
  <c r="K41" i="2"/>
  <c r="R40" i="2"/>
  <c r="Q40" i="2"/>
  <c r="P40" i="2"/>
  <c r="O40" i="2"/>
  <c r="N40" i="2"/>
  <c r="M40" i="2"/>
  <c r="L40" i="2"/>
  <c r="G39" i="2"/>
  <c r="J38" i="2"/>
  <c r="O42" i="2" s="1"/>
  <c r="AE37" i="2"/>
  <c r="AE37" i="4" s="1"/>
  <c r="AA37" i="2"/>
  <c r="AA37" i="4" s="1"/>
  <c r="Z37" i="2"/>
  <c r="Z37" i="4" s="1"/>
  <c r="Y37" i="2"/>
  <c r="Y37" i="4" s="1"/>
  <c r="X37" i="2"/>
  <c r="X37" i="4" s="1"/>
  <c r="W37" i="2"/>
  <c r="W37" i="4" s="1"/>
  <c r="V37" i="2"/>
  <c r="V37" i="4" s="1"/>
  <c r="U37" i="2"/>
  <c r="U37" i="4" s="1"/>
  <c r="K37" i="2"/>
  <c r="G37" i="2"/>
  <c r="G37" i="4" s="1"/>
  <c r="G37" i="5" s="1"/>
  <c r="G37" i="6" s="1"/>
  <c r="G37" i="7" s="1"/>
  <c r="G37" i="8" s="1"/>
  <c r="G37" i="9" s="1"/>
  <c r="G37" i="10" s="1"/>
  <c r="G37" i="11" s="1"/>
  <c r="G37" i="12" s="1"/>
  <c r="G37" i="13" s="1"/>
  <c r="G37" i="14" s="1"/>
  <c r="BB36" i="2"/>
  <c r="AS36" i="2"/>
  <c r="AJ36" i="2"/>
  <c r="AA36" i="2"/>
  <c r="R36" i="2"/>
  <c r="H36" i="2"/>
  <c r="B36" i="2"/>
  <c r="AU35" i="2"/>
  <c r="AL35" i="2"/>
  <c r="AC35" i="2"/>
  <c r="T35" i="2"/>
  <c r="K35" i="2"/>
  <c r="R34" i="2"/>
  <c r="Q34" i="2"/>
  <c r="P34" i="2"/>
  <c r="O34" i="2"/>
  <c r="N34" i="2"/>
  <c r="M34" i="2"/>
  <c r="L34" i="2"/>
  <c r="G33" i="2"/>
  <c r="J32" i="2"/>
  <c r="O36" i="2" s="1"/>
  <c r="AA31" i="2"/>
  <c r="AA31" i="4" s="1"/>
  <c r="Z31" i="2"/>
  <c r="Z31" i="4" s="1"/>
  <c r="Y31" i="2"/>
  <c r="Y31" i="4" s="1"/>
  <c r="X31" i="2"/>
  <c r="X31" i="4" s="1"/>
  <c r="W31" i="2"/>
  <c r="W31" i="4" s="1"/>
  <c r="V31" i="2"/>
  <c r="V31" i="4" s="1"/>
  <c r="U31" i="2"/>
  <c r="AD31" i="2" s="1"/>
  <c r="AD31" i="4" s="1"/>
  <c r="K31" i="2"/>
  <c r="G31" i="2"/>
  <c r="G31" i="4" s="1"/>
  <c r="G31" i="5" s="1"/>
  <c r="G31" i="6" s="1"/>
  <c r="G31" i="7" s="1"/>
  <c r="G31" i="8" s="1"/>
  <c r="G31" i="9" s="1"/>
  <c r="G31" i="10" s="1"/>
  <c r="G31" i="11" s="1"/>
  <c r="G31" i="12" s="1"/>
  <c r="G31" i="13" s="1"/>
  <c r="G31" i="14" s="1"/>
  <c r="BB30" i="2"/>
  <c r="AS30" i="2"/>
  <c r="AJ30" i="2"/>
  <c r="AA30" i="2"/>
  <c r="R30" i="2"/>
  <c r="H30" i="2"/>
  <c r="B30" i="2"/>
  <c r="AU29" i="2"/>
  <c r="AL29" i="2"/>
  <c r="AC29" i="2"/>
  <c r="T29" i="2"/>
  <c r="K29" i="2"/>
  <c r="R28" i="2"/>
  <c r="Q28" i="2"/>
  <c r="P28" i="2"/>
  <c r="O28" i="2"/>
  <c r="N28" i="2"/>
  <c r="M28" i="2"/>
  <c r="L28" i="2"/>
  <c r="G27" i="2"/>
  <c r="J26" i="2"/>
  <c r="O30" i="2" s="1"/>
  <c r="AA25" i="2"/>
  <c r="AA25" i="4" s="1"/>
  <c r="Z25" i="2"/>
  <c r="Y25" i="2"/>
  <c r="Y25" i="4" s="1"/>
  <c r="X25" i="2"/>
  <c r="X25" i="4" s="1"/>
  <c r="W25" i="2"/>
  <c r="W25" i="4" s="1"/>
  <c r="V25" i="2"/>
  <c r="V25" i="4" s="1"/>
  <c r="U25" i="2"/>
  <c r="U25" i="4" s="1"/>
  <c r="K25" i="2"/>
  <c r="G25" i="2"/>
  <c r="G25" i="4" s="1"/>
  <c r="Q85" i="5" l="1"/>
  <c r="Q85" i="6" s="1"/>
  <c r="AD43" i="2"/>
  <c r="AD43" i="4" s="1"/>
  <c r="AI49" i="2"/>
  <c r="AI49" i="4" s="1"/>
  <c r="Y58" i="2"/>
  <c r="AA118" i="2"/>
  <c r="R31" i="5"/>
  <c r="R34" i="5" s="1"/>
  <c r="R85" i="5"/>
  <c r="R85" i="6" s="1"/>
  <c r="R85" i="7" s="1"/>
  <c r="Q115" i="6"/>
  <c r="Q118" i="6" s="1"/>
  <c r="M79" i="5"/>
  <c r="H72" i="4"/>
  <c r="L118" i="4"/>
  <c r="G44" i="2"/>
  <c r="AG25" i="2"/>
  <c r="AG25" i="4" s="1"/>
  <c r="Z76" i="2"/>
  <c r="N67" i="5"/>
  <c r="N79" i="5"/>
  <c r="N82" i="5" s="1"/>
  <c r="O127" i="5"/>
  <c r="R72" i="4"/>
  <c r="P115" i="6"/>
  <c r="Q61" i="5"/>
  <c r="Q64" i="5" s="1"/>
  <c r="O43" i="5"/>
  <c r="O79" i="5"/>
  <c r="P127" i="5"/>
  <c r="K127" i="5" s="1"/>
  <c r="L34" i="5"/>
  <c r="M61" i="6"/>
  <c r="M64" i="6" s="1"/>
  <c r="P31" i="6"/>
  <c r="P34" i="6" s="1"/>
  <c r="M55" i="6"/>
  <c r="M61" i="7"/>
  <c r="M64" i="7" s="1"/>
  <c r="R73" i="7"/>
  <c r="I59" i="6"/>
  <c r="I83" i="7"/>
  <c r="H60" i="6"/>
  <c r="G60" i="7"/>
  <c r="G60" i="8" s="1"/>
  <c r="G60" i="9" s="1"/>
  <c r="H60" i="9" s="1"/>
  <c r="M70" i="5"/>
  <c r="M67" i="6"/>
  <c r="M70" i="6" s="1"/>
  <c r="R124" i="5"/>
  <c r="R121" i="6"/>
  <c r="R124" i="6" s="1"/>
  <c r="Z25" i="4"/>
  <c r="Z25" i="5" s="1"/>
  <c r="Z28" i="2"/>
  <c r="X73" i="4"/>
  <c r="AG73" i="2"/>
  <c r="AG73" i="4" s="1"/>
  <c r="Q46" i="4"/>
  <c r="Q43" i="5"/>
  <c r="Q43" i="6" s="1"/>
  <c r="N136" i="4"/>
  <c r="N133" i="5"/>
  <c r="N133" i="6" s="1"/>
  <c r="N133" i="7" s="1"/>
  <c r="M124" i="6"/>
  <c r="M121" i="7"/>
  <c r="M121" i="8" s="1"/>
  <c r="Q112" i="5"/>
  <c r="Q109" i="6"/>
  <c r="M40" i="5"/>
  <c r="M37" i="6"/>
  <c r="N52" i="4"/>
  <c r="N49" i="5"/>
  <c r="R58" i="4"/>
  <c r="N88" i="4"/>
  <c r="N85" i="5"/>
  <c r="N85" i="6" s="1"/>
  <c r="O100" i="4"/>
  <c r="O97" i="5"/>
  <c r="O100" i="5" s="1"/>
  <c r="O112" i="4"/>
  <c r="O109" i="5"/>
  <c r="O124" i="4"/>
  <c r="O121" i="5"/>
  <c r="O124" i="5" s="1"/>
  <c r="I59" i="2"/>
  <c r="L103" i="6"/>
  <c r="I137" i="6"/>
  <c r="R61" i="5"/>
  <c r="B67" i="5"/>
  <c r="B67" i="6" s="1"/>
  <c r="R109" i="5"/>
  <c r="BB30" i="5"/>
  <c r="B25" i="6"/>
  <c r="BB30" i="6" s="1"/>
  <c r="O52" i="4"/>
  <c r="O49" i="5"/>
  <c r="O52" i="5" s="1"/>
  <c r="N76" i="4"/>
  <c r="N73" i="5"/>
  <c r="N73" i="6" s="1"/>
  <c r="O88" i="4"/>
  <c r="O85" i="5"/>
  <c r="P100" i="4"/>
  <c r="P97" i="5"/>
  <c r="P100" i="5" s="1"/>
  <c r="L118" i="5"/>
  <c r="L115" i="6"/>
  <c r="L118" i="6" s="1"/>
  <c r="AI25" i="2"/>
  <c r="AI25" i="4" s="1"/>
  <c r="AI28" i="4" s="1"/>
  <c r="U31" i="4"/>
  <c r="U34" i="2"/>
  <c r="Q91" i="6"/>
  <c r="Q91" i="7" s="1"/>
  <c r="Q94" i="7" s="1"/>
  <c r="P103" i="6"/>
  <c r="P106" i="6" s="1"/>
  <c r="R43" i="5"/>
  <c r="R46" i="5" s="1"/>
  <c r="P121" i="5"/>
  <c r="P124" i="5" s="1"/>
  <c r="P28" i="4"/>
  <c r="P25" i="5"/>
  <c r="P28" i="5" s="1"/>
  <c r="O40" i="4"/>
  <c r="O37" i="5"/>
  <c r="N130" i="5"/>
  <c r="N127" i="6"/>
  <c r="V133" i="4"/>
  <c r="V133" i="5" s="1"/>
  <c r="AE133" i="2"/>
  <c r="AE133" i="4" s="1"/>
  <c r="AE136" i="4" s="1"/>
  <c r="U79" i="4"/>
  <c r="AD79" i="2"/>
  <c r="AD79" i="4" s="1"/>
  <c r="AD79" i="5" s="1"/>
  <c r="I83" i="2"/>
  <c r="I47" i="8"/>
  <c r="L73" i="5"/>
  <c r="O136" i="5"/>
  <c r="O133" i="6"/>
  <c r="O70" i="4"/>
  <c r="O67" i="5"/>
  <c r="N94" i="5"/>
  <c r="N91" i="6"/>
  <c r="N94" i="6" s="1"/>
  <c r="N106" i="4"/>
  <c r="N103" i="5"/>
  <c r="Z133" i="4"/>
  <c r="Z136" i="4" s="1"/>
  <c r="AI133" i="2"/>
  <c r="AI133" i="4" s="1"/>
  <c r="R79" i="5"/>
  <c r="N34" i="4"/>
  <c r="N31" i="5"/>
  <c r="AI97" i="2"/>
  <c r="AI97" i="4" s="1"/>
  <c r="AI100" i="4" s="1"/>
  <c r="I29" i="14"/>
  <c r="I131" i="11"/>
  <c r="I65" i="9"/>
  <c r="I119" i="9"/>
  <c r="P55" i="6"/>
  <c r="Q49" i="5"/>
  <c r="N61" i="5"/>
  <c r="N64" i="5" s="1"/>
  <c r="R133" i="5"/>
  <c r="H72" i="5"/>
  <c r="G72" i="6"/>
  <c r="H72" i="6" s="1"/>
  <c r="Q28" i="5"/>
  <c r="Q25" i="6"/>
  <c r="R130" i="5"/>
  <c r="R127" i="6"/>
  <c r="N58" i="4"/>
  <c r="N55" i="5"/>
  <c r="N58" i="5" s="1"/>
  <c r="P76" i="4"/>
  <c r="P73" i="5"/>
  <c r="P76" i="5" s="1"/>
  <c r="Q40" i="5"/>
  <c r="Q37" i="6"/>
  <c r="Q37" i="7" s="1"/>
  <c r="M49" i="5"/>
  <c r="L67" i="5"/>
  <c r="AD55" i="2"/>
  <c r="AD55" i="4" s="1"/>
  <c r="AD55" i="5" s="1"/>
  <c r="AE61" i="2"/>
  <c r="AE61" i="4" s="1"/>
  <c r="AE64" i="4" s="1"/>
  <c r="I35" i="14"/>
  <c r="I59" i="13"/>
  <c r="P31" i="7"/>
  <c r="P31" i="8" s="1"/>
  <c r="P34" i="8" s="1"/>
  <c r="M31" i="6"/>
  <c r="M31" i="7" s="1"/>
  <c r="Q55" i="6"/>
  <c r="Q55" i="7" s="1"/>
  <c r="O61" i="5"/>
  <c r="M85" i="5"/>
  <c r="R97" i="5"/>
  <c r="I71" i="10"/>
  <c r="I29" i="9"/>
  <c r="I125" i="6"/>
  <c r="H126" i="4"/>
  <c r="I47" i="11"/>
  <c r="I47" i="10"/>
  <c r="I113" i="10"/>
  <c r="L49" i="6"/>
  <c r="L49" i="7" s="1"/>
  <c r="L49" i="8" s="1"/>
  <c r="Q73" i="5"/>
  <c r="Q76" i="5" s="1"/>
  <c r="I89" i="4"/>
  <c r="I41" i="2"/>
  <c r="I71" i="14"/>
  <c r="I77" i="14"/>
  <c r="I89" i="14"/>
  <c r="I53" i="13"/>
  <c r="I71" i="8"/>
  <c r="L79" i="6"/>
  <c r="L79" i="7" s="1"/>
  <c r="P37" i="5"/>
  <c r="P49" i="5"/>
  <c r="P52" i="5" s="1"/>
  <c r="O55" i="5"/>
  <c r="O58" i="5" s="1"/>
  <c r="P85" i="5"/>
  <c r="O91" i="5"/>
  <c r="Q97" i="5"/>
  <c r="O103" i="5"/>
  <c r="O115" i="5"/>
  <c r="O118" i="5" s="1"/>
  <c r="I77" i="4"/>
  <c r="I47" i="14"/>
  <c r="I119" i="14"/>
  <c r="I41" i="14"/>
  <c r="I53" i="14"/>
  <c r="I35" i="13"/>
  <c r="I95" i="13"/>
  <c r="I29" i="12"/>
  <c r="I95" i="12"/>
  <c r="I101" i="11"/>
  <c r="I107" i="11"/>
  <c r="I95" i="10"/>
  <c r="I125" i="9"/>
  <c r="I113" i="9"/>
  <c r="I89" i="9"/>
  <c r="I125" i="8"/>
  <c r="I35" i="8"/>
  <c r="I137" i="8"/>
  <c r="I29" i="8"/>
  <c r="I77" i="7"/>
  <c r="I131" i="7"/>
  <c r="L37" i="9"/>
  <c r="L40" i="9" s="1"/>
  <c r="I35" i="7"/>
  <c r="I89" i="7"/>
  <c r="I53" i="7"/>
  <c r="I83" i="6"/>
  <c r="I29" i="6"/>
  <c r="I119" i="6"/>
  <c r="I71" i="6"/>
  <c r="I77" i="6"/>
  <c r="L46" i="6"/>
  <c r="L43" i="7"/>
  <c r="N121" i="7"/>
  <c r="N124" i="7" s="1"/>
  <c r="I95" i="5"/>
  <c r="I101" i="5"/>
  <c r="I125" i="5"/>
  <c r="O115" i="6"/>
  <c r="O121" i="6"/>
  <c r="O121" i="7" s="1"/>
  <c r="R70" i="5"/>
  <c r="R67" i="6"/>
  <c r="M106" i="5"/>
  <c r="M103" i="6"/>
  <c r="M112" i="6"/>
  <c r="M109" i="7"/>
  <c r="M91" i="6"/>
  <c r="B133" i="7"/>
  <c r="R132" i="7" s="1"/>
  <c r="AJ132" i="6"/>
  <c r="N76" i="6"/>
  <c r="N73" i="7"/>
  <c r="N73" i="8" s="1"/>
  <c r="N91" i="7"/>
  <c r="N91" i="8" s="1"/>
  <c r="L130" i="6"/>
  <c r="L127" i="7"/>
  <c r="L130" i="7" s="1"/>
  <c r="R130" i="6"/>
  <c r="R127" i="7"/>
  <c r="P118" i="6"/>
  <c r="P115" i="7"/>
  <c r="AA96" i="7"/>
  <c r="I137" i="4"/>
  <c r="I65" i="4"/>
  <c r="I71" i="4"/>
  <c r="AS138" i="5"/>
  <c r="I53" i="4"/>
  <c r="X28" i="2"/>
  <c r="K46" i="2"/>
  <c r="AA46" i="2"/>
  <c r="Z52" i="2"/>
  <c r="W58" i="2"/>
  <c r="I77" i="2"/>
  <c r="AF79" i="2"/>
  <c r="AF79" i="4" s="1"/>
  <c r="I107" i="2"/>
  <c r="I113" i="2"/>
  <c r="K118" i="2"/>
  <c r="I119" i="2"/>
  <c r="V136" i="2"/>
  <c r="P136" i="4"/>
  <c r="P133" i="5"/>
  <c r="Y46" i="2"/>
  <c r="V40" i="2"/>
  <c r="I47" i="2"/>
  <c r="I29" i="2"/>
  <c r="I35" i="2"/>
  <c r="K40" i="2"/>
  <c r="Z40" i="2"/>
  <c r="AF43" i="2"/>
  <c r="AF43" i="4" s="1"/>
  <c r="AG61" i="2"/>
  <c r="AG61" i="4" s="1"/>
  <c r="AH67" i="2"/>
  <c r="AG85" i="2"/>
  <c r="AD91" i="2"/>
  <c r="AD91" i="4" s="1"/>
  <c r="AD94" i="4" s="1"/>
  <c r="AH43" i="2"/>
  <c r="AH43" i="4" s="1"/>
  <c r="AI61" i="2"/>
  <c r="U82" i="2"/>
  <c r="AI85" i="2"/>
  <c r="K70" i="2"/>
  <c r="T79" i="2"/>
  <c r="W106" i="2"/>
  <c r="K28" i="2"/>
  <c r="AJ79" i="2"/>
  <c r="AJ79" i="4" s="1"/>
  <c r="K130" i="2"/>
  <c r="K136" i="2"/>
  <c r="AE25" i="2"/>
  <c r="AJ43" i="2"/>
  <c r="AJ43" i="4" s="1"/>
  <c r="G68" i="2"/>
  <c r="AE73" i="2"/>
  <c r="AE73" i="4" s="1"/>
  <c r="AE76" i="4" s="1"/>
  <c r="AA82" i="2"/>
  <c r="G92" i="2"/>
  <c r="AG97" i="2"/>
  <c r="AF103" i="2"/>
  <c r="AF115" i="2"/>
  <c r="AH127" i="2"/>
  <c r="AH127" i="4" s="1"/>
  <c r="F72" i="9"/>
  <c r="F72" i="10" s="1"/>
  <c r="H78" i="7"/>
  <c r="F78" i="8"/>
  <c r="Q88" i="6"/>
  <c r="Q85" i="7"/>
  <c r="H48" i="7"/>
  <c r="G48" i="8"/>
  <c r="G48" i="9" s="1"/>
  <c r="G48" i="10" s="1"/>
  <c r="G48" i="11" s="1"/>
  <c r="G48" i="12" s="1"/>
  <c r="G48" i="13" s="1"/>
  <c r="G48" i="14" s="1"/>
  <c r="H126" i="7"/>
  <c r="L112" i="6"/>
  <c r="L109" i="7"/>
  <c r="L109" i="8" s="1"/>
  <c r="L109" i="9" s="1"/>
  <c r="L109" i="10" s="1"/>
  <c r="Q73" i="6"/>
  <c r="Q76" i="6" s="1"/>
  <c r="BB132" i="6"/>
  <c r="AA132" i="6"/>
  <c r="R132" i="6"/>
  <c r="Q124" i="5"/>
  <c r="Q121" i="6"/>
  <c r="Q82" i="4"/>
  <c r="K82" i="4" s="1"/>
  <c r="Q79" i="5"/>
  <c r="K79" i="4"/>
  <c r="P46" i="5"/>
  <c r="P43" i="6"/>
  <c r="N52" i="5"/>
  <c r="N49" i="6"/>
  <c r="Q70" i="5"/>
  <c r="Q67" i="6"/>
  <c r="M82" i="5"/>
  <c r="M79" i="6"/>
  <c r="L94" i="5"/>
  <c r="L91" i="6"/>
  <c r="O28" i="4"/>
  <c r="O25" i="5"/>
  <c r="N40" i="4"/>
  <c r="N37" i="5"/>
  <c r="H48" i="6"/>
  <c r="M76" i="4"/>
  <c r="M73" i="5"/>
  <c r="H84" i="5"/>
  <c r="G84" i="6"/>
  <c r="R94" i="4"/>
  <c r="R91" i="5"/>
  <c r="H96" i="4"/>
  <c r="G96" i="5"/>
  <c r="G96" i="6" s="1"/>
  <c r="N100" i="4"/>
  <c r="N97" i="5"/>
  <c r="N97" i="6" s="1"/>
  <c r="N97" i="7" s="1"/>
  <c r="R106" i="4"/>
  <c r="K106" i="4" s="1"/>
  <c r="R103" i="5"/>
  <c r="N112" i="4"/>
  <c r="N109" i="5"/>
  <c r="N112" i="5" s="1"/>
  <c r="R118" i="4"/>
  <c r="R115" i="5"/>
  <c r="H120" i="4"/>
  <c r="G120" i="5"/>
  <c r="H132" i="4"/>
  <c r="G132" i="5"/>
  <c r="P40" i="5"/>
  <c r="P37" i="6"/>
  <c r="Q46" i="5"/>
  <c r="H48" i="5"/>
  <c r="N55" i="6"/>
  <c r="P73" i="6"/>
  <c r="H78" i="5"/>
  <c r="N88" i="5"/>
  <c r="Q100" i="5"/>
  <c r="Q97" i="6"/>
  <c r="L124" i="5"/>
  <c r="L121" i="6"/>
  <c r="L121" i="7" s="1"/>
  <c r="L121" i="8" s="1"/>
  <c r="L121" i="9" s="1"/>
  <c r="N28" i="5"/>
  <c r="N25" i="6"/>
  <c r="AS114" i="5"/>
  <c r="P112" i="5"/>
  <c r="P109" i="6"/>
  <c r="M130" i="5"/>
  <c r="M127" i="6"/>
  <c r="P94" i="4"/>
  <c r="P91" i="5"/>
  <c r="L136" i="4"/>
  <c r="L133" i="5"/>
  <c r="L133" i="6" s="1"/>
  <c r="H126" i="5"/>
  <c r="Q31" i="6"/>
  <c r="Q34" i="5"/>
  <c r="Q127" i="6"/>
  <c r="Q130" i="5"/>
  <c r="AJ138" i="5"/>
  <c r="O34" i="4"/>
  <c r="O31" i="5"/>
  <c r="J32" i="5" s="1"/>
  <c r="O36" i="5" s="1"/>
  <c r="R40" i="4"/>
  <c r="R37" i="5"/>
  <c r="N46" i="4"/>
  <c r="N43" i="5"/>
  <c r="R52" i="4"/>
  <c r="R49" i="5"/>
  <c r="BB138" i="5"/>
  <c r="H90" i="4"/>
  <c r="AA132" i="4"/>
  <c r="H60" i="4"/>
  <c r="H78" i="4"/>
  <c r="H138" i="4"/>
  <c r="H36" i="4"/>
  <c r="AJ72" i="4"/>
  <c r="BB72" i="4"/>
  <c r="H84" i="4"/>
  <c r="H108" i="4"/>
  <c r="X52" i="2"/>
  <c r="T55" i="2"/>
  <c r="V109" i="4"/>
  <c r="V112" i="4" s="1"/>
  <c r="AE109" i="2"/>
  <c r="V121" i="4"/>
  <c r="AE121" i="2"/>
  <c r="AE121" i="4" s="1"/>
  <c r="AE124" i="4" s="1"/>
  <c r="W127" i="4"/>
  <c r="W127" i="5" s="1"/>
  <c r="AF127" i="2"/>
  <c r="I53" i="2"/>
  <c r="AF55" i="2"/>
  <c r="AA67" i="4"/>
  <c r="AA70" i="4" s="1"/>
  <c r="AA70" i="2"/>
  <c r="Y103" i="4"/>
  <c r="Y106" i="4" s="1"/>
  <c r="Y106" i="2"/>
  <c r="V85" i="4"/>
  <c r="V85" i="5" s="1"/>
  <c r="V88" i="2"/>
  <c r="AE85" i="2"/>
  <c r="AE85" i="4" s="1"/>
  <c r="I89" i="2"/>
  <c r="K52" i="2"/>
  <c r="AA58" i="2"/>
  <c r="AF31" i="2"/>
  <c r="W34" i="2"/>
  <c r="AH31" i="2"/>
  <c r="AH34" i="2" s="1"/>
  <c r="K34" i="2"/>
  <c r="Y34" i="2"/>
  <c r="AH55" i="2"/>
  <c r="AH58" i="2" s="1"/>
  <c r="V64" i="2"/>
  <c r="Z88" i="2"/>
  <c r="AA91" i="4"/>
  <c r="AA94" i="2"/>
  <c r="Y115" i="4"/>
  <c r="S116" i="4" s="1"/>
  <c r="X120" i="4" s="1"/>
  <c r="AH115" i="2"/>
  <c r="AH115" i="4" s="1"/>
  <c r="G128" i="2"/>
  <c r="I131" i="2"/>
  <c r="I101" i="14"/>
  <c r="I65" i="12"/>
  <c r="I35" i="11"/>
  <c r="B127" i="10"/>
  <c r="B127" i="11" s="1"/>
  <c r="B127" i="12" s="1"/>
  <c r="B127" i="13" s="1"/>
  <c r="B127" i="14" s="1"/>
  <c r="L28" i="7"/>
  <c r="L25" i="8"/>
  <c r="V97" i="4"/>
  <c r="V97" i="5" s="1"/>
  <c r="V100" i="2"/>
  <c r="AE97" i="2"/>
  <c r="AJ31" i="2"/>
  <c r="AA34" i="2"/>
  <c r="G56" i="2"/>
  <c r="K64" i="2"/>
  <c r="Z100" i="2"/>
  <c r="G103" i="4"/>
  <c r="G103" i="5" s="1"/>
  <c r="G104" i="2"/>
  <c r="V112" i="2"/>
  <c r="V124" i="2"/>
  <c r="X133" i="4"/>
  <c r="X133" i="5" s="1"/>
  <c r="AG133" i="2"/>
  <c r="AG133" i="4" s="1"/>
  <c r="I125" i="14"/>
  <c r="AG37" i="2"/>
  <c r="U46" i="2"/>
  <c r="AE49" i="2"/>
  <c r="Z64" i="2"/>
  <c r="X76" i="2"/>
  <c r="Z109" i="4"/>
  <c r="Z109" i="5" s="1"/>
  <c r="Z112" i="2"/>
  <c r="Z121" i="4"/>
  <c r="Z124" i="4" s="1"/>
  <c r="Z124" i="2"/>
  <c r="AA127" i="4"/>
  <c r="AA130" i="2"/>
  <c r="W130" i="2"/>
  <c r="I137" i="2"/>
  <c r="I65" i="14"/>
  <c r="I83" i="14"/>
  <c r="I77" i="12"/>
  <c r="B97" i="10"/>
  <c r="G105" i="10" s="1"/>
  <c r="W91" i="4"/>
  <c r="W94" i="4" s="1"/>
  <c r="AF91" i="2"/>
  <c r="AF91" i="4" s="1"/>
  <c r="AF91" i="5" s="1"/>
  <c r="U115" i="4"/>
  <c r="U118" i="4" s="1"/>
  <c r="U118" i="2"/>
  <c r="X40" i="2"/>
  <c r="V52" i="2"/>
  <c r="K58" i="2"/>
  <c r="V127" i="4"/>
  <c r="V130" i="4" s="1"/>
  <c r="T127" i="2"/>
  <c r="G32" i="2"/>
  <c r="AJ55" i="2"/>
  <c r="AJ55" i="4" s="1"/>
  <c r="X64" i="2"/>
  <c r="U67" i="4"/>
  <c r="AD67" i="2"/>
  <c r="AD67" i="4" s="1"/>
  <c r="AD70" i="4" s="1"/>
  <c r="K94" i="2"/>
  <c r="V28" i="2"/>
  <c r="AI37" i="2"/>
  <c r="AI37" i="4" s="1"/>
  <c r="W46" i="2"/>
  <c r="AG49" i="2"/>
  <c r="U58" i="2"/>
  <c r="W67" i="4"/>
  <c r="W70" i="4" s="1"/>
  <c r="AF67" i="2"/>
  <c r="AF70" i="2" s="1"/>
  <c r="K76" i="2"/>
  <c r="Y79" i="4"/>
  <c r="AH79" i="2"/>
  <c r="Y82" i="2"/>
  <c r="U103" i="4"/>
  <c r="AD103" i="2"/>
  <c r="AD103" i="4" s="1"/>
  <c r="T103" i="2"/>
  <c r="AH103" i="2"/>
  <c r="AH103" i="4" s="1"/>
  <c r="AH103" i="5" s="1"/>
  <c r="AD115" i="2"/>
  <c r="I137" i="14"/>
  <c r="I77" i="11"/>
  <c r="L100" i="5"/>
  <c r="L97" i="6"/>
  <c r="L97" i="7" s="1"/>
  <c r="Y70" i="2"/>
  <c r="AI73" i="2"/>
  <c r="AI73" i="4" s="1"/>
  <c r="AI76" i="4" s="1"/>
  <c r="W82" i="2"/>
  <c r="AJ103" i="2"/>
  <c r="K112" i="2"/>
  <c r="X112" i="2"/>
  <c r="K124" i="2"/>
  <c r="X124" i="2"/>
  <c r="AD127" i="2"/>
  <c r="AD127" i="4" s="1"/>
  <c r="I59" i="14"/>
  <c r="I131" i="12"/>
  <c r="I71" i="2"/>
  <c r="V76" i="2"/>
  <c r="K82" i="2"/>
  <c r="U94" i="2"/>
  <c r="AJ115" i="2"/>
  <c r="AJ115" i="4" s="1"/>
  <c r="AJ118" i="4" s="1"/>
  <c r="G116" i="2"/>
  <c r="I125" i="2"/>
  <c r="I47" i="13"/>
  <c r="I53" i="12"/>
  <c r="B61" i="9"/>
  <c r="B61" i="10" s="1"/>
  <c r="B61" i="11" s="1"/>
  <c r="B61" i="12" s="1"/>
  <c r="B61" i="13" s="1"/>
  <c r="B61" i="14" s="1"/>
  <c r="I95" i="2"/>
  <c r="K106" i="2"/>
  <c r="Z136" i="2"/>
  <c r="I29" i="13"/>
  <c r="I119" i="13"/>
  <c r="I101" i="12"/>
  <c r="I59" i="11"/>
  <c r="B85" i="9"/>
  <c r="B85" i="10" s="1"/>
  <c r="B85" i="11" s="1"/>
  <c r="B85" i="12" s="1"/>
  <c r="B85" i="13" s="1"/>
  <c r="B85" i="14" s="1"/>
  <c r="G80" i="2"/>
  <c r="K88" i="2"/>
  <c r="X88" i="2"/>
  <c r="AH91" i="2"/>
  <c r="AH91" i="4" s="1"/>
  <c r="AH94" i="4" s="1"/>
  <c r="K100" i="2"/>
  <c r="X100" i="2"/>
  <c r="AA106" i="2"/>
  <c r="AG109" i="2"/>
  <c r="AG109" i="4" s="1"/>
  <c r="AG112" i="4" s="1"/>
  <c r="W118" i="2"/>
  <c r="AG121" i="2"/>
  <c r="U130" i="2"/>
  <c r="I107" i="14"/>
  <c r="I137" i="13"/>
  <c r="I35" i="12"/>
  <c r="I47" i="12"/>
  <c r="I125" i="12"/>
  <c r="I83" i="11"/>
  <c r="I119" i="11"/>
  <c r="I113" i="14"/>
  <c r="I65" i="13"/>
  <c r="I89" i="13"/>
  <c r="I29" i="11"/>
  <c r="I71" i="11"/>
  <c r="I119" i="10"/>
  <c r="I77" i="9"/>
  <c r="R96" i="7"/>
  <c r="BB96" i="7"/>
  <c r="AS96" i="7"/>
  <c r="AJ96" i="7"/>
  <c r="B91" i="8"/>
  <c r="G93" i="8" s="1"/>
  <c r="H66" i="5"/>
  <c r="G66" i="6"/>
  <c r="I95" i="14"/>
  <c r="I113" i="13"/>
  <c r="I41" i="12"/>
  <c r="I59" i="12"/>
  <c r="I71" i="12"/>
  <c r="I89" i="12"/>
  <c r="I107" i="12"/>
  <c r="I113" i="12"/>
  <c r="F114" i="11"/>
  <c r="F114" i="12" s="1"/>
  <c r="F114" i="13" s="1"/>
  <c r="F114" i="14" s="1"/>
  <c r="I71" i="9"/>
  <c r="H126" i="8"/>
  <c r="G126" i="9"/>
  <c r="L34" i="7"/>
  <c r="L31" i="8"/>
  <c r="I137" i="12"/>
  <c r="I77" i="13"/>
  <c r="I83" i="13"/>
  <c r="I113" i="11"/>
  <c r="I101" i="9"/>
  <c r="I53" i="11"/>
  <c r="I125" i="11"/>
  <c r="I65" i="10"/>
  <c r="I53" i="9"/>
  <c r="I95" i="11"/>
  <c r="F84" i="10"/>
  <c r="I107" i="9"/>
  <c r="I131" i="9"/>
  <c r="I101" i="8"/>
  <c r="G90" i="7"/>
  <c r="I41" i="11"/>
  <c r="I89" i="11"/>
  <c r="G78" i="10"/>
  <c r="L58" i="5"/>
  <c r="L55" i="6"/>
  <c r="L58" i="6" s="1"/>
  <c r="P70" i="4"/>
  <c r="P67" i="5"/>
  <c r="R28" i="5"/>
  <c r="R25" i="6"/>
  <c r="H108" i="5"/>
  <c r="G108" i="6"/>
  <c r="I83" i="10"/>
  <c r="I89" i="10"/>
  <c r="I107" i="10"/>
  <c r="I47" i="9"/>
  <c r="I95" i="9"/>
  <c r="I77" i="8"/>
  <c r="G30" i="7"/>
  <c r="G30" i="8" s="1"/>
  <c r="Q106" i="5"/>
  <c r="Q103" i="6"/>
  <c r="Q106" i="6" s="1"/>
  <c r="I41" i="9"/>
  <c r="L124" i="7"/>
  <c r="H90" i="5"/>
  <c r="F90" i="6"/>
  <c r="I35" i="10"/>
  <c r="I101" i="10"/>
  <c r="I131" i="10"/>
  <c r="I137" i="10"/>
  <c r="I137" i="9"/>
  <c r="I119" i="8"/>
  <c r="B115" i="8"/>
  <c r="I41" i="10"/>
  <c r="BB48" i="7"/>
  <c r="AA48" i="7"/>
  <c r="R48" i="7"/>
  <c r="AS48" i="7"/>
  <c r="AJ48" i="7"/>
  <c r="O43" i="6"/>
  <c r="O46" i="5"/>
  <c r="I65" i="8"/>
  <c r="I107" i="8"/>
  <c r="I41" i="7"/>
  <c r="I113" i="7"/>
  <c r="N61" i="6"/>
  <c r="AJ90" i="5"/>
  <c r="AS90" i="5"/>
  <c r="AA90" i="5"/>
  <c r="BB90" i="5"/>
  <c r="R90" i="5"/>
  <c r="H60" i="5"/>
  <c r="G123" i="5"/>
  <c r="B121" i="6"/>
  <c r="AJ126" i="6" s="1"/>
  <c r="M28" i="4"/>
  <c r="M25" i="5"/>
  <c r="H114" i="4"/>
  <c r="G114" i="5"/>
  <c r="N118" i="4"/>
  <c r="N115" i="5"/>
  <c r="I53" i="8"/>
  <c r="I89" i="8"/>
  <c r="L28" i="6"/>
  <c r="P82" i="5"/>
  <c r="P79" i="6"/>
  <c r="M118" i="5"/>
  <c r="M115" i="6"/>
  <c r="M118" i="6" s="1"/>
  <c r="I95" i="8"/>
  <c r="I59" i="7"/>
  <c r="I47" i="6"/>
  <c r="I53" i="6"/>
  <c r="I65" i="6"/>
  <c r="H42" i="5"/>
  <c r="G42" i="6"/>
  <c r="AA114" i="5"/>
  <c r="AJ114" i="5"/>
  <c r="R114" i="5"/>
  <c r="BB114" i="5"/>
  <c r="B109" i="6"/>
  <c r="O112" i="5"/>
  <c r="O109" i="6"/>
  <c r="H30" i="5"/>
  <c r="F30" i="6"/>
  <c r="F30" i="7" s="1"/>
  <c r="I119" i="7"/>
  <c r="I137" i="7"/>
  <c r="P64" i="5"/>
  <c r="P61" i="6"/>
  <c r="AJ66" i="5"/>
  <c r="O70" i="5"/>
  <c r="O67" i="6"/>
  <c r="I101" i="7"/>
  <c r="I101" i="6"/>
  <c r="I53" i="5"/>
  <c r="R58" i="5"/>
  <c r="R55" i="6"/>
  <c r="O76" i="5"/>
  <c r="O73" i="6"/>
  <c r="H138" i="5"/>
  <c r="G138" i="6"/>
  <c r="I65" i="7"/>
  <c r="I107" i="7"/>
  <c r="M100" i="5"/>
  <c r="M97" i="6"/>
  <c r="L130" i="5"/>
  <c r="I29" i="7"/>
  <c r="I125" i="7"/>
  <c r="H126" i="6"/>
  <c r="M46" i="5"/>
  <c r="M43" i="6"/>
  <c r="I89" i="6"/>
  <c r="AS132" i="6"/>
  <c r="I89" i="5"/>
  <c r="H96" i="5"/>
  <c r="R138" i="5"/>
  <c r="I95" i="6"/>
  <c r="AJ30" i="5"/>
  <c r="R30" i="5"/>
  <c r="I41" i="5"/>
  <c r="I59" i="5"/>
  <c r="I137" i="5"/>
  <c r="AA138" i="5"/>
  <c r="M40" i="4"/>
  <c r="J38" i="4"/>
  <c r="I113" i="6"/>
  <c r="I41" i="6"/>
  <c r="I35" i="5"/>
  <c r="I77" i="5"/>
  <c r="I113" i="5"/>
  <c r="I65" i="5"/>
  <c r="R66" i="5"/>
  <c r="I29" i="5"/>
  <c r="I107" i="5"/>
  <c r="I59" i="4"/>
  <c r="K103" i="4"/>
  <c r="J56" i="4"/>
  <c r="O60" i="4" s="1"/>
  <c r="L58" i="4"/>
  <c r="R126" i="4"/>
  <c r="AS126" i="4"/>
  <c r="AJ126" i="4"/>
  <c r="R120" i="4"/>
  <c r="AA126" i="4"/>
  <c r="AJ120" i="4"/>
  <c r="BB126" i="4"/>
  <c r="I83" i="4"/>
  <c r="K109" i="4"/>
  <c r="M112" i="4"/>
  <c r="I119" i="4"/>
  <c r="I29" i="4"/>
  <c r="I35" i="4"/>
  <c r="I41" i="4"/>
  <c r="J50" i="4"/>
  <c r="B54" i="4" s="1"/>
  <c r="R108" i="4"/>
  <c r="AS108" i="4"/>
  <c r="AA108" i="4"/>
  <c r="AJ102" i="4"/>
  <c r="AA102" i="4"/>
  <c r="R102" i="4"/>
  <c r="BB108" i="4"/>
  <c r="AJ108" i="4"/>
  <c r="H48" i="4"/>
  <c r="I107" i="4"/>
  <c r="M136" i="4"/>
  <c r="K133" i="4"/>
  <c r="G57" i="4"/>
  <c r="K91" i="4"/>
  <c r="N94" i="4"/>
  <c r="BB120" i="4"/>
  <c r="AS132" i="4"/>
  <c r="AJ132" i="4"/>
  <c r="BB132" i="4"/>
  <c r="R132" i="4"/>
  <c r="BB102" i="4"/>
  <c r="H30" i="4"/>
  <c r="I113" i="4"/>
  <c r="H102" i="4"/>
  <c r="H42" i="4"/>
  <c r="I47" i="4"/>
  <c r="H66" i="4"/>
  <c r="AA72" i="4"/>
  <c r="I101" i="4"/>
  <c r="J110" i="4"/>
  <c r="B114" i="4" s="1"/>
  <c r="AS102" i="4"/>
  <c r="Y28" i="4"/>
  <c r="Y25" i="5"/>
  <c r="AA40" i="4"/>
  <c r="AA37" i="5"/>
  <c r="S38" i="2"/>
  <c r="X42" i="2" s="1"/>
  <c r="V46" i="4"/>
  <c r="V43" i="5"/>
  <c r="AD46" i="4"/>
  <c r="AD43" i="5"/>
  <c r="Y52" i="4"/>
  <c r="Y49" i="5"/>
  <c r="X58" i="4"/>
  <c r="X55" i="5"/>
  <c r="AA64" i="4"/>
  <c r="AA61" i="5"/>
  <c r="AE61" i="5"/>
  <c r="Z70" i="4"/>
  <c r="Z67" i="5"/>
  <c r="Y76" i="4"/>
  <c r="Y73" i="5"/>
  <c r="AJ82" i="4"/>
  <c r="AJ79" i="5"/>
  <c r="G85" i="6"/>
  <c r="G86" i="5"/>
  <c r="AA88" i="4"/>
  <c r="AA85" i="5"/>
  <c r="V94" i="4"/>
  <c r="V91" i="5"/>
  <c r="AH91" i="5"/>
  <c r="Y100" i="4"/>
  <c r="Y97" i="5"/>
  <c r="AA112" i="4"/>
  <c r="AA109" i="5"/>
  <c r="V118" i="4"/>
  <c r="V115" i="5"/>
  <c r="Y124" i="4"/>
  <c r="Y121" i="5"/>
  <c r="X130" i="4"/>
  <c r="X127" i="5"/>
  <c r="G134" i="4"/>
  <c r="G133" i="5"/>
  <c r="AA136" i="4"/>
  <c r="AA133" i="5"/>
  <c r="S134" i="2"/>
  <c r="X138" i="2" s="1"/>
  <c r="V28" i="4"/>
  <c r="V25" i="5"/>
  <c r="AD25" i="2"/>
  <c r="AH25" i="2"/>
  <c r="AP25" i="2"/>
  <c r="W28" i="2"/>
  <c r="AA28" i="2"/>
  <c r="AI28" i="2"/>
  <c r="U34" i="4"/>
  <c r="T31" i="4"/>
  <c r="S32" i="4"/>
  <c r="X36" i="4" s="1"/>
  <c r="U31" i="5"/>
  <c r="Y34" i="4"/>
  <c r="Y31" i="5"/>
  <c r="AG31" i="2"/>
  <c r="V34" i="2"/>
  <c r="Z34" i="2"/>
  <c r="AD34" i="2"/>
  <c r="T37" i="2"/>
  <c r="X40" i="4"/>
  <c r="X37" i="5"/>
  <c r="AF37" i="2"/>
  <c r="AJ37" i="2"/>
  <c r="AN37" i="2"/>
  <c r="G38" i="2"/>
  <c r="U40" i="2"/>
  <c r="Y40" i="2"/>
  <c r="W46" i="4"/>
  <c r="W43" i="5"/>
  <c r="AA46" i="4"/>
  <c r="AA43" i="5"/>
  <c r="AE43" i="2"/>
  <c r="AI43" i="2"/>
  <c r="AM43" i="2"/>
  <c r="S44" i="2"/>
  <c r="X48" i="2" s="1"/>
  <c r="X46" i="2"/>
  <c r="AF46" i="2"/>
  <c r="AJ46" i="2"/>
  <c r="V52" i="4"/>
  <c r="V49" i="5"/>
  <c r="Z52" i="4"/>
  <c r="Z49" i="5"/>
  <c r="AD49" i="2"/>
  <c r="AH49" i="2"/>
  <c r="W52" i="2"/>
  <c r="AA52" i="2"/>
  <c r="AI52" i="2"/>
  <c r="U58" i="4"/>
  <c r="T55" i="4"/>
  <c r="S56" i="4"/>
  <c r="X60" i="4" s="1"/>
  <c r="U55" i="5"/>
  <c r="Y58" i="4"/>
  <c r="Y55" i="5"/>
  <c r="AG55" i="2"/>
  <c r="AS55" i="2"/>
  <c r="V58" i="2"/>
  <c r="Z58" i="2"/>
  <c r="T61" i="2"/>
  <c r="X64" i="4"/>
  <c r="X61" i="5"/>
  <c r="AF61" i="2"/>
  <c r="AJ61" i="2"/>
  <c r="AR61" i="2"/>
  <c r="G62" i="2"/>
  <c r="U64" i="2"/>
  <c r="Y64" i="2"/>
  <c r="AG64" i="2"/>
  <c r="AE67" i="2"/>
  <c r="AI67" i="2"/>
  <c r="S68" i="2"/>
  <c r="X72" i="2" s="1"/>
  <c r="X70" i="2"/>
  <c r="AJ70" i="2"/>
  <c r="V76" i="4"/>
  <c r="V73" i="5"/>
  <c r="Z76" i="4"/>
  <c r="Z73" i="5"/>
  <c r="AD73" i="2"/>
  <c r="AH73" i="2"/>
  <c r="AP73" i="2"/>
  <c r="W76" i="2"/>
  <c r="AA76" i="2"/>
  <c r="U82" i="4"/>
  <c r="U79" i="5"/>
  <c r="AG79" i="2"/>
  <c r="AO79" i="2"/>
  <c r="V82" i="2"/>
  <c r="Z82" i="2"/>
  <c r="T85" i="2"/>
  <c r="X88" i="4"/>
  <c r="X85" i="5"/>
  <c r="AF85" i="2"/>
  <c r="AJ85" i="2"/>
  <c r="AN85" i="2"/>
  <c r="G86" i="2"/>
  <c r="U88" i="2"/>
  <c r="Y88" i="2"/>
  <c r="G92" i="4"/>
  <c r="G91" i="5"/>
  <c r="AE91" i="2"/>
  <c r="AI91" i="2"/>
  <c r="S92" i="2"/>
  <c r="X96" i="2" s="1"/>
  <c r="X94" i="2"/>
  <c r="AJ94" i="2"/>
  <c r="V100" i="4"/>
  <c r="Z100" i="4"/>
  <c r="Z97" i="5"/>
  <c r="AD97" i="2"/>
  <c r="AH97" i="2"/>
  <c r="W100" i="2"/>
  <c r="AA100" i="2"/>
  <c r="AG103" i="2"/>
  <c r="V106" i="2"/>
  <c r="Z106" i="2"/>
  <c r="AD106" i="2"/>
  <c r="T109" i="2"/>
  <c r="X112" i="4"/>
  <c r="X109" i="5"/>
  <c r="AF109" i="2"/>
  <c r="AJ109" i="2"/>
  <c r="AR109" i="2"/>
  <c r="G110" i="2"/>
  <c r="U112" i="2"/>
  <c r="Y112" i="2"/>
  <c r="AG112" i="2"/>
  <c r="G116" i="4"/>
  <c r="G115" i="5"/>
  <c r="W118" i="4"/>
  <c r="W115" i="5"/>
  <c r="AA118" i="4"/>
  <c r="AA115" i="5"/>
  <c r="AE115" i="2"/>
  <c r="AI115" i="2"/>
  <c r="AQ115" i="2"/>
  <c r="S116" i="2"/>
  <c r="X120" i="2" s="1"/>
  <c r="X118" i="2"/>
  <c r="AD121" i="2"/>
  <c r="AH121" i="2"/>
  <c r="W124" i="2"/>
  <c r="AA124" i="2"/>
  <c r="AI124" i="2"/>
  <c r="U130" i="4"/>
  <c r="U127" i="5"/>
  <c r="Y130" i="4"/>
  <c r="Y127" i="5"/>
  <c r="AG127" i="2"/>
  <c r="AS127" i="2"/>
  <c r="V130" i="2"/>
  <c r="Z130" i="2"/>
  <c r="AD130" i="2"/>
  <c r="AH130" i="2"/>
  <c r="T133" i="2"/>
  <c r="AF133" i="2"/>
  <c r="AJ133" i="2"/>
  <c r="G134" i="2"/>
  <c r="U136" i="2"/>
  <c r="Y136" i="2"/>
  <c r="I41" i="13"/>
  <c r="I101" i="13"/>
  <c r="F109" i="11"/>
  <c r="F109" i="12" s="1"/>
  <c r="F109" i="13" s="1"/>
  <c r="F109" i="14" s="1"/>
  <c r="F96" i="10"/>
  <c r="U28" i="4"/>
  <c r="U25" i="5"/>
  <c r="AG28" i="4"/>
  <c r="AG25" i="5"/>
  <c r="X34" i="4"/>
  <c r="X31" i="5"/>
  <c r="AE40" i="4"/>
  <c r="AE37" i="5"/>
  <c r="Z46" i="4"/>
  <c r="Z43" i="5"/>
  <c r="S50" i="4"/>
  <c r="X54" i="4" s="1"/>
  <c r="T49" i="4"/>
  <c r="U49" i="5"/>
  <c r="U52" i="4"/>
  <c r="G62" i="4"/>
  <c r="G61" i="5"/>
  <c r="V70" i="4"/>
  <c r="V67" i="5"/>
  <c r="AF82" i="4"/>
  <c r="AF79" i="5"/>
  <c r="W88" i="4"/>
  <c r="W85" i="5"/>
  <c r="AE88" i="4"/>
  <c r="AE85" i="5"/>
  <c r="S86" i="2"/>
  <c r="X90" i="2" s="1"/>
  <c r="W112" i="4"/>
  <c r="W109" i="5"/>
  <c r="AI112" i="4"/>
  <c r="AI109" i="5"/>
  <c r="S110" i="2"/>
  <c r="X114" i="2" s="1"/>
  <c r="AH118" i="4"/>
  <c r="AH115" i="5"/>
  <c r="U124" i="4"/>
  <c r="U121" i="5"/>
  <c r="AJ130" i="4"/>
  <c r="AJ127" i="5"/>
  <c r="W28" i="4"/>
  <c r="W25" i="5"/>
  <c r="AA28" i="4"/>
  <c r="AA25" i="5"/>
  <c r="AD34" i="4"/>
  <c r="AD31" i="5"/>
  <c r="Y40" i="4"/>
  <c r="Y37" i="5"/>
  <c r="T43" i="2"/>
  <c r="AF46" i="4"/>
  <c r="AF43" i="5"/>
  <c r="AA52" i="4"/>
  <c r="AA49" i="5"/>
  <c r="V58" i="4"/>
  <c r="V55" i="5"/>
  <c r="Z58" i="4"/>
  <c r="Z55" i="5"/>
  <c r="S62" i="4"/>
  <c r="X66" i="4" s="1"/>
  <c r="T61" i="4"/>
  <c r="U64" i="4"/>
  <c r="U61" i="5"/>
  <c r="Y64" i="4"/>
  <c r="Y61" i="5"/>
  <c r="AG64" i="4"/>
  <c r="AG61" i="5"/>
  <c r="T67" i="2"/>
  <c r="X70" i="4"/>
  <c r="X67" i="5"/>
  <c r="AJ70" i="4"/>
  <c r="AJ67" i="5"/>
  <c r="G73" i="6"/>
  <c r="G73" i="7" s="1"/>
  <c r="G73" i="8" s="1"/>
  <c r="W76" i="4"/>
  <c r="W73" i="5"/>
  <c r="AA76" i="4"/>
  <c r="AA73" i="5"/>
  <c r="AE73" i="5"/>
  <c r="S74" i="2"/>
  <c r="X78" i="2" s="1"/>
  <c r="V82" i="4"/>
  <c r="V79" i="5"/>
  <c r="Z82" i="4"/>
  <c r="Z79" i="5"/>
  <c r="AD82" i="4"/>
  <c r="U88" i="4"/>
  <c r="U85" i="5"/>
  <c r="Y88" i="4"/>
  <c r="Y85" i="5"/>
  <c r="T91" i="2"/>
  <c r="X94" i="4"/>
  <c r="X91" i="5"/>
  <c r="AJ94" i="4"/>
  <c r="AJ91" i="5"/>
  <c r="G97" i="9"/>
  <c r="W100" i="4"/>
  <c r="W97" i="5"/>
  <c r="AA100" i="4"/>
  <c r="AA97" i="5"/>
  <c r="S98" i="2"/>
  <c r="X102" i="2" s="1"/>
  <c r="V106" i="4"/>
  <c r="V103" i="5"/>
  <c r="Z106" i="4"/>
  <c r="Z103" i="5"/>
  <c r="AD106" i="4"/>
  <c r="AD103" i="5"/>
  <c r="U112" i="4"/>
  <c r="U109" i="5"/>
  <c r="Y112" i="4"/>
  <c r="Y109" i="5"/>
  <c r="T115" i="2"/>
  <c r="X118" i="4"/>
  <c r="X115" i="5"/>
  <c r="G122" i="4"/>
  <c r="G121" i="5"/>
  <c r="G122" i="5" s="1"/>
  <c r="W124" i="4"/>
  <c r="W121" i="5"/>
  <c r="AA124" i="4"/>
  <c r="AA121" i="5"/>
  <c r="AI124" i="4"/>
  <c r="AI121" i="5"/>
  <c r="S122" i="2"/>
  <c r="X126" i="2" s="1"/>
  <c r="Z130" i="4"/>
  <c r="Z127" i="5"/>
  <c r="AH130" i="4"/>
  <c r="AH127" i="5"/>
  <c r="U136" i="4"/>
  <c r="U133" i="5"/>
  <c r="Y133" i="5"/>
  <c r="Y136" i="4"/>
  <c r="AG136" i="4"/>
  <c r="AG133" i="5"/>
  <c r="I131" i="14"/>
  <c r="I131" i="13"/>
  <c r="T31" i="2"/>
  <c r="W40" i="4"/>
  <c r="W37" i="5"/>
  <c r="AH46" i="4"/>
  <c r="AH43" i="5"/>
  <c r="W64" i="4"/>
  <c r="W61" i="5"/>
  <c r="S62" i="2"/>
  <c r="X66" i="2" s="1"/>
  <c r="U76" i="4"/>
  <c r="T73" i="4"/>
  <c r="S74" i="4"/>
  <c r="X78" i="4" s="1"/>
  <c r="U73" i="5"/>
  <c r="AG76" i="4"/>
  <c r="AG73" i="5"/>
  <c r="X82" i="4"/>
  <c r="X79" i="5"/>
  <c r="Z94" i="4"/>
  <c r="Z91" i="5"/>
  <c r="U100" i="4"/>
  <c r="U97" i="5"/>
  <c r="X106" i="4"/>
  <c r="X103" i="5"/>
  <c r="G110" i="4"/>
  <c r="G109" i="5"/>
  <c r="Z118" i="4"/>
  <c r="Z115" i="5"/>
  <c r="W136" i="4"/>
  <c r="W133" i="5"/>
  <c r="AI136" i="4"/>
  <c r="AI133" i="5"/>
  <c r="G25" i="5"/>
  <c r="S26" i="2"/>
  <c r="X30" i="2" s="1"/>
  <c r="V34" i="4"/>
  <c r="V31" i="5"/>
  <c r="Z34" i="4"/>
  <c r="Z31" i="5"/>
  <c r="S38" i="4"/>
  <c r="X42" i="4" s="1"/>
  <c r="T37" i="4"/>
  <c r="U40" i="4"/>
  <c r="U37" i="5"/>
  <c r="X46" i="4"/>
  <c r="X43" i="5"/>
  <c r="AJ46" i="4"/>
  <c r="AJ43" i="5"/>
  <c r="W52" i="4"/>
  <c r="W49" i="5"/>
  <c r="AI52" i="4"/>
  <c r="AI49" i="5"/>
  <c r="S50" i="2"/>
  <c r="X54" i="2" s="1"/>
  <c r="T25" i="2"/>
  <c r="X28" i="4"/>
  <c r="X25" i="5"/>
  <c r="AF25" i="2"/>
  <c r="AJ25" i="2"/>
  <c r="G26" i="2"/>
  <c r="U28" i="2"/>
  <c r="Y28" i="2"/>
  <c r="AG28" i="2"/>
  <c r="W34" i="4"/>
  <c r="W31" i="5"/>
  <c r="AA34" i="4"/>
  <c r="AA31" i="5"/>
  <c r="AE31" i="2"/>
  <c r="AI31" i="2"/>
  <c r="AM31" i="2"/>
  <c r="S32" i="2"/>
  <c r="X36" i="2" s="1"/>
  <c r="X34" i="2"/>
  <c r="V40" i="4"/>
  <c r="V37" i="5"/>
  <c r="Z40" i="4"/>
  <c r="Z37" i="5"/>
  <c r="AD37" i="2"/>
  <c r="AH37" i="2"/>
  <c r="W40" i="2"/>
  <c r="AA40" i="2"/>
  <c r="AE40" i="2"/>
  <c r="U46" i="4"/>
  <c r="T43" i="4"/>
  <c r="S44" i="4"/>
  <c r="X48" i="4" s="1"/>
  <c r="U43" i="5"/>
  <c r="Y46" i="4"/>
  <c r="Y43" i="5"/>
  <c r="AG43" i="2"/>
  <c r="AO43" i="2"/>
  <c r="AS43" i="2"/>
  <c r="V46" i="2"/>
  <c r="Z46" i="2"/>
  <c r="AD46" i="2"/>
  <c r="AH46" i="2"/>
  <c r="T49" i="2"/>
  <c r="X52" i="4"/>
  <c r="X49" i="5"/>
  <c r="AF49" i="2"/>
  <c r="AJ49" i="2"/>
  <c r="AR49" i="2"/>
  <c r="G50" i="2"/>
  <c r="U52" i="2"/>
  <c r="Y52" i="2"/>
  <c r="G55" i="5"/>
  <c r="W58" i="4"/>
  <c r="W55" i="5"/>
  <c r="AA58" i="4"/>
  <c r="AA55" i="5"/>
  <c r="AE55" i="2"/>
  <c r="AI55" i="2"/>
  <c r="AM55" i="2"/>
  <c r="S56" i="2"/>
  <c r="X60" i="2" s="1"/>
  <c r="X58" i="2"/>
  <c r="AJ58" i="2"/>
  <c r="V64" i="4"/>
  <c r="V61" i="5"/>
  <c r="Z64" i="4"/>
  <c r="Z61" i="5"/>
  <c r="AD61" i="2"/>
  <c r="AH61" i="2"/>
  <c r="AP61" i="2"/>
  <c r="W64" i="2"/>
  <c r="AA64" i="2"/>
  <c r="Y70" i="4"/>
  <c r="Y67" i="5"/>
  <c r="AG67" i="2"/>
  <c r="AS67" i="2"/>
  <c r="V70" i="2"/>
  <c r="Z70" i="2"/>
  <c r="T73" i="2"/>
  <c r="X76" i="4"/>
  <c r="X73" i="5"/>
  <c r="AF73" i="2"/>
  <c r="AJ73" i="2"/>
  <c r="G74" i="2"/>
  <c r="U76" i="2"/>
  <c r="Y76" i="2"/>
  <c r="AG76" i="2"/>
  <c r="G80" i="5"/>
  <c r="G79" i="6"/>
  <c r="G80" i="6" s="1"/>
  <c r="W82" i="4"/>
  <c r="W79" i="5"/>
  <c r="AA82" i="4"/>
  <c r="AA79" i="5"/>
  <c r="AE79" i="2"/>
  <c r="AI79" i="2"/>
  <c r="AM79" i="2"/>
  <c r="AQ79" i="2"/>
  <c r="S80" i="2"/>
  <c r="X84" i="2" s="1"/>
  <c r="X82" i="2"/>
  <c r="AF82" i="2"/>
  <c r="AJ82" i="2"/>
  <c r="Z88" i="4"/>
  <c r="Z85" i="5"/>
  <c r="AD85" i="2"/>
  <c r="AH85" i="2"/>
  <c r="W88" i="2"/>
  <c r="AA88" i="2"/>
  <c r="AE88" i="2"/>
  <c r="U94" i="4"/>
  <c r="U91" i="5"/>
  <c r="Y94" i="4"/>
  <c r="Y91" i="5"/>
  <c r="AG91" i="2"/>
  <c r="AS91" i="2"/>
  <c r="V94" i="2"/>
  <c r="Z94" i="2"/>
  <c r="AD94" i="2"/>
  <c r="AH94" i="2"/>
  <c r="T97" i="2"/>
  <c r="X100" i="4"/>
  <c r="X97" i="5"/>
  <c r="AF97" i="2"/>
  <c r="AJ97" i="2"/>
  <c r="G98" i="2"/>
  <c r="U100" i="2"/>
  <c r="Y100" i="2"/>
  <c r="W106" i="4"/>
  <c r="W103" i="5"/>
  <c r="AA106" i="4"/>
  <c r="AA103" i="5"/>
  <c r="AE103" i="2"/>
  <c r="AI103" i="2"/>
  <c r="AM103" i="2"/>
  <c r="S104" i="2"/>
  <c r="X108" i="2" s="1"/>
  <c r="X106" i="2"/>
  <c r="AD109" i="2"/>
  <c r="AH109" i="2"/>
  <c r="AP109" i="2"/>
  <c r="W112" i="2"/>
  <c r="AA112" i="2"/>
  <c r="AI112" i="2"/>
  <c r="AG115" i="2"/>
  <c r="V118" i="2"/>
  <c r="Z118" i="2"/>
  <c r="AH118" i="2"/>
  <c r="T121" i="2"/>
  <c r="X124" i="4"/>
  <c r="X121" i="5"/>
  <c r="AF121" i="2"/>
  <c r="AJ121" i="2"/>
  <c r="AR121" i="2"/>
  <c r="G122" i="2"/>
  <c r="U124" i="2"/>
  <c r="Y124" i="2"/>
  <c r="G127" i="6"/>
  <c r="G128" i="5"/>
  <c r="AA130" i="4"/>
  <c r="AA127" i="5"/>
  <c r="AE127" i="2"/>
  <c r="AI127" i="2"/>
  <c r="AM127" i="2"/>
  <c r="AQ127" i="2"/>
  <c r="S128" i="2"/>
  <c r="X132" i="2" s="1"/>
  <c r="X130" i="2"/>
  <c r="AJ130" i="2"/>
  <c r="V136" i="4"/>
  <c r="AD133" i="2"/>
  <c r="AH133" i="2"/>
  <c r="W136" i="2"/>
  <c r="AA136" i="2"/>
  <c r="B73" i="12"/>
  <c r="F48" i="10"/>
  <c r="G50" i="9"/>
  <c r="I137" i="11"/>
  <c r="F66" i="11"/>
  <c r="I83" i="12"/>
  <c r="I65" i="11"/>
  <c r="G51" i="10"/>
  <c r="BB48" i="10"/>
  <c r="AS48" i="10"/>
  <c r="AJ48" i="10"/>
  <c r="AA48" i="10"/>
  <c r="R48" i="10"/>
  <c r="G50" i="10"/>
  <c r="B43" i="11"/>
  <c r="F138" i="11"/>
  <c r="G51" i="9"/>
  <c r="BB48" i="9"/>
  <c r="AS48" i="9"/>
  <c r="AJ48" i="9"/>
  <c r="AA48" i="9"/>
  <c r="R48" i="9"/>
  <c r="B49" i="12"/>
  <c r="F132" i="9"/>
  <c r="I77" i="10"/>
  <c r="I59" i="9"/>
  <c r="F120" i="10"/>
  <c r="F108" i="9"/>
  <c r="I29" i="10"/>
  <c r="I53" i="10"/>
  <c r="I59" i="10"/>
  <c r="I125" i="10"/>
  <c r="I35" i="9"/>
  <c r="I83" i="9"/>
  <c r="G102" i="10"/>
  <c r="G87" i="7"/>
  <c r="BB84" i="7"/>
  <c r="AS84" i="7"/>
  <c r="AJ84" i="7"/>
  <c r="AA84" i="7"/>
  <c r="R84" i="7"/>
  <c r="G81" i="7"/>
  <c r="B79" i="8"/>
  <c r="AS78" i="8" s="1"/>
  <c r="BB102" i="9"/>
  <c r="AS102" i="9"/>
  <c r="AJ102" i="9"/>
  <c r="AA102" i="9"/>
  <c r="R102" i="9"/>
  <c r="G105" i="9"/>
  <c r="I41" i="8"/>
  <c r="B31" i="8"/>
  <c r="L64" i="7"/>
  <c r="L61" i="8"/>
  <c r="H36" i="6"/>
  <c r="G36" i="7"/>
  <c r="BB48" i="8"/>
  <c r="AS48" i="8"/>
  <c r="AJ48" i="8"/>
  <c r="AA48" i="8"/>
  <c r="R48" i="8"/>
  <c r="G51" i="8"/>
  <c r="I113" i="8"/>
  <c r="G63" i="7"/>
  <c r="BB60" i="7"/>
  <c r="AS60" i="7"/>
  <c r="AJ60" i="7"/>
  <c r="AA60" i="7"/>
  <c r="R60" i="7"/>
  <c r="G57" i="7"/>
  <c r="B55" i="8"/>
  <c r="G44" i="5"/>
  <c r="G45" i="5"/>
  <c r="BB42" i="5"/>
  <c r="AJ42" i="5"/>
  <c r="R42" i="5"/>
  <c r="AA42" i="5"/>
  <c r="G39" i="5"/>
  <c r="B37" i="6"/>
  <c r="BB36" i="6" s="1"/>
  <c r="AS42" i="5"/>
  <c r="G38" i="5"/>
  <c r="I59" i="8"/>
  <c r="I83" i="8"/>
  <c r="L88" i="7"/>
  <c r="L85" i="8"/>
  <c r="G50" i="8"/>
  <c r="L40" i="7"/>
  <c r="I71" i="7"/>
  <c r="I95" i="7"/>
  <c r="I47" i="7"/>
  <c r="G105" i="7"/>
  <c r="Q103" i="7"/>
  <c r="BB102" i="8"/>
  <c r="AS102" i="8"/>
  <c r="AJ102" i="8"/>
  <c r="AA102" i="8"/>
  <c r="R102" i="8"/>
  <c r="G105" i="8"/>
  <c r="G51" i="7"/>
  <c r="R90" i="7"/>
  <c r="AA90" i="7"/>
  <c r="AJ90" i="7"/>
  <c r="AS90" i="7"/>
  <c r="BB90" i="7"/>
  <c r="G99" i="7"/>
  <c r="G57" i="6"/>
  <c r="BB78" i="6"/>
  <c r="AS78" i="6"/>
  <c r="AJ78" i="6"/>
  <c r="AA78" i="6"/>
  <c r="R78" i="6"/>
  <c r="G81" i="6"/>
  <c r="G105" i="6"/>
  <c r="BB102" i="6"/>
  <c r="AS102" i="6"/>
  <c r="AJ102" i="6"/>
  <c r="AA102" i="6"/>
  <c r="R102" i="6"/>
  <c r="G50" i="7"/>
  <c r="G93" i="7"/>
  <c r="G98" i="7"/>
  <c r="I35" i="6"/>
  <c r="BB54" i="6"/>
  <c r="AS54" i="6"/>
  <c r="AJ54" i="6"/>
  <c r="AA54" i="6"/>
  <c r="R54" i="6"/>
  <c r="G99" i="6"/>
  <c r="BB96" i="6"/>
  <c r="AJ96" i="6"/>
  <c r="R96" i="6"/>
  <c r="BB90" i="6"/>
  <c r="AJ90" i="6"/>
  <c r="R90" i="6"/>
  <c r="G93" i="6"/>
  <c r="G98" i="6"/>
  <c r="AS96" i="6"/>
  <c r="AA96" i="6"/>
  <c r="AS90" i="6"/>
  <c r="AA90" i="6"/>
  <c r="BB54" i="5"/>
  <c r="AS54" i="5"/>
  <c r="AJ54" i="5"/>
  <c r="AA54" i="5"/>
  <c r="R54" i="5"/>
  <c r="G57" i="5"/>
  <c r="G51" i="5"/>
  <c r="BB48" i="5"/>
  <c r="AJ48" i="5"/>
  <c r="R48" i="5"/>
  <c r="AS48" i="5"/>
  <c r="AA48" i="5"/>
  <c r="R54" i="7"/>
  <c r="AA54" i="7"/>
  <c r="AJ54" i="7"/>
  <c r="AS54" i="7"/>
  <c r="BB54" i="7"/>
  <c r="R78" i="7"/>
  <c r="AA78" i="7"/>
  <c r="AJ78" i="7"/>
  <c r="AS78" i="7"/>
  <c r="BB78" i="7"/>
  <c r="R102" i="7"/>
  <c r="AA102" i="7"/>
  <c r="AJ102" i="7"/>
  <c r="AS102" i="7"/>
  <c r="BB102" i="7"/>
  <c r="L34" i="6"/>
  <c r="G50" i="6"/>
  <c r="BB48" i="6"/>
  <c r="AJ48" i="6"/>
  <c r="R48" i="6"/>
  <c r="G51" i="6"/>
  <c r="AS48" i="6"/>
  <c r="AA48" i="6"/>
  <c r="R60" i="6"/>
  <c r="AJ60" i="6"/>
  <c r="BB60" i="6"/>
  <c r="R84" i="6"/>
  <c r="AJ84" i="6"/>
  <c r="BB84" i="6"/>
  <c r="L124" i="6"/>
  <c r="Q88" i="5"/>
  <c r="L40" i="6"/>
  <c r="G63" i="6"/>
  <c r="L64" i="6"/>
  <c r="G87" i="6"/>
  <c r="L88" i="6"/>
  <c r="BB138" i="6"/>
  <c r="AS138" i="6"/>
  <c r="AJ138" i="6"/>
  <c r="AA138" i="6"/>
  <c r="R138" i="6"/>
  <c r="H102" i="5"/>
  <c r="F102" i="6"/>
  <c r="F102" i="7" s="1"/>
  <c r="AA60" i="6"/>
  <c r="AS60" i="6"/>
  <c r="H78" i="6"/>
  <c r="AA84" i="6"/>
  <c r="AS84" i="6"/>
  <c r="I107" i="6"/>
  <c r="I131" i="6"/>
  <c r="O130" i="5"/>
  <c r="O127" i="6"/>
  <c r="M136" i="5"/>
  <c r="M133" i="6"/>
  <c r="Q136" i="5"/>
  <c r="Q133" i="6"/>
  <c r="G135" i="6"/>
  <c r="H36" i="5"/>
  <c r="L64" i="5"/>
  <c r="J62" i="5"/>
  <c r="B66" i="5" s="1"/>
  <c r="I71" i="5"/>
  <c r="BB78" i="5"/>
  <c r="AS78" i="5"/>
  <c r="AJ78" i="5"/>
  <c r="AA78" i="5"/>
  <c r="R78" i="5"/>
  <c r="G81" i="5"/>
  <c r="BB72" i="5"/>
  <c r="R72" i="5"/>
  <c r="N76" i="5"/>
  <c r="I83" i="5"/>
  <c r="L112" i="5"/>
  <c r="I119" i="5"/>
  <c r="BB126" i="5"/>
  <c r="AS126" i="5"/>
  <c r="AJ126" i="5"/>
  <c r="AA126" i="5"/>
  <c r="R126" i="5"/>
  <c r="G129" i="5"/>
  <c r="BB120" i="5"/>
  <c r="AS120" i="5"/>
  <c r="AJ120" i="5"/>
  <c r="AA120" i="5"/>
  <c r="R120" i="5"/>
  <c r="N124" i="5"/>
  <c r="J122" i="5"/>
  <c r="I131" i="5"/>
  <c r="L40" i="5"/>
  <c r="G99" i="5"/>
  <c r="L88" i="5"/>
  <c r="BB102" i="5"/>
  <c r="AS102" i="5"/>
  <c r="AJ102" i="5"/>
  <c r="AA102" i="5"/>
  <c r="R102" i="5"/>
  <c r="G105" i="5"/>
  <c r="BB96" i="5"/>
  <c r="AS96" i="5"/>
  <c r="AJ96" i="5"/>
  <c r="AA96" i="5"/>
  <c r="R96" i="5"/>
  <c r="L136" i="5"/>
  <c r="BB36" i="5"/>
  <c r="AS36" i="5"/>
  <c r="AJ36" i="5"/>
  <c r="AA36" i="5"/>
  <c r="R36" i="5"/>
  <c r="G33" i="5"/>
  <c r="I47" i="5"/>
  <c r="J56" i="5"/>
  <c r="B60" i="5" s="1"/>
  <c r="H54" i="4"/>
  <c r="G54" i="5"/>
  <c r="AA30" i="5"/>
  <c r="AS30" i="5"/>
  <c r="G32" i="5"/>
  <c r="L46" i="5"/>
  <c r="G63" i="5"/>
  <c r="BB60" i="5"/>
  <c r="AS60" i="5"/>
  <c r="AJ60" i="5"/>
  <c r="AA60" i="5"/>
  <c r="R60" i="5"/>
  <c r="G87" i="5"/>
  <c r="BB84" i="5"/>
  <c r="AS84" i="5"/>
  <c r="AJ84" i="5"/>
  <c r="AA84" i="5"/>
  <c r="R84" i="5"/>
  <c r="G111" i="5"/>
  <c r="BB108" i="5"/>
  <c r="AS108" i="5"/>
  <c r="AJ108" i="5"/>
  <c r="AA108" i="5"/>
  <c r="R108" i="5"/>
  <c r="G135" i="5"/>
  <c r="BB132" i="5"/>
  <c r="AS132" i="5"/>
  <c r="AJ132" i="5"/>
  <c r="AA132" i="5"/>
  <c r="R132" i="5"/>
  <c r="G50" i="5"/>
  <c r="G69" i="5"/>
  <c r="G93" i="5"/>
  <c r="G98" i="5"/>
  <c r="G117" i="5"/>
  <c r="G68" i="5"/>
  <c r="L64" i="4"/>
  <c r="K64" i="4" s="1"/>
  <c r="K61" i="4"/>
  <c r="J62" i="4"/>
  <c r="M34" i="4"/>
  <c r="K31" i="4"/>
  <c r="G33" i="4"/>
  <c r="M46" i="4"/>
  <c r="J44" i="4"/>
  <c r="B48" i="4" s="1"/>
  <c r="K43" i="4"/>
  <c r="G45" i="4"/>
  <c r="M58" i="4"/>
  <c r="K55" i="4"/>
  <c r="I95" i="4"/>
  <c r="L100" i="4"/>
  <c r="K97" i="4"/>
  <c r="J98" i="4"/>
  <c r="M130" i="4"/>
  <c r="K127" i="4"/>
  <c r="J128" i="4"/>
  <c r="Q130" i="4"/>
  <c r="N28" i="4"/>
  <c r="J26" i="4"/>
  <c r="R28" i="4"/>
  <c r="G39" i="4"/>
  <c r="G38" i="4"/>
  <c r="BB36" i="4"/>
  <c r="AS36" i="4"/>
  <c r="AJ36" i="4"/>
  <c r="AA36" i="4"/>
  <c r="R36" i="4"/>
  <c r="G51" i="4"/>
  <c r="BB42" i="4"/>
  <c r="AS42" i="4"/>
  <c r="AJ42" i="4"/>
  <c r="AA42" i="4"/>
  <c r="R42" i="4"/>
  <c r="G50" i="4"/>
  <c r="BB48" i="4"/>
  <c r="AS48" i="4"/>
  <c r="AJ48" i="4"/>
  <c r="AA48" i="4"/>
  <c r="R48" i="4"/>
  <c r="G63" i="4"/>
  <c r="B60" i="4"/>
  <c r="BB60" i="4"/>
  <c r="AS60" i="4"/>
  <c r="AJ60" i="4"/>
  <c r="AA60" i="4"/>
  <c r="R60" i="4"/>
  <c r="J80" i="4"/>
  <c r="N124" i="4"/>
  <c r="R124" i="4"/>
  <c r="L28" i="4"/>
  <c r="K25" i="4"/>
  <c r="M70" i="4"/>
  <c r="K67" i="4"/>
  <c r="J68" i="4"/>
  <c r="J74" i="4"/>
  <c r="B78" i="4" s="1"/>
  <c r="K85" i="4"/>
  <c r="L88" i="4"/>
  <c r="J86" i="4"/>
  <c r="J32" i="4"/>
  <c r="B36" i="4" s="1"/>
  <c r="L40" i="4"/>
  <c r="K37" i="4"/>
  <c r="L52" i="4"/>
  <c r="K49" i="4"/>
  <c r="G87" i="4"/>
  <c r="O84" i="4"/>
  <c r="B84" i="4"/>
  <c r="BB84" i="4"/>
  <c r="AS84" i="4"/>
  <c r="AJ84" i="4"/>
  <c r="AA84" i="4"/>
  <c r="R84" i="4"/>
  <c r="G81" i="4"/>
  <c r="G86" i="4"/>
  <c r="M118" i="4"/>
  <c r="K115" i="4"/>
  <c r="I125" i="4"/>
  <c r="I131" i="4"/>
  <c r="G32" i="4"/>
  <c r="G56" i="4"/>
  <c r="R66" i="4"/>
  <c r="AA66" i="4"/>
  <c r="AJ66" i="4"/>
  <c r="AS66" i="4"/>
  <c r="BB66" i="4"/>
  <c r="K73" i="4"/>
  <c r="G75" i="4"/>
  <c r="G80" i="4"/>
  <c r="G99" i="4"/>
  <c r="J92" i="4"/>
  <c r="O96" i="4" s="1"/>
  <c r="G93" i="4"/>
  <c r="M94" i="4"/>
  <c r="AA96" i="4"/>
  <c r="AS96" i="4"/>
  <c r="G105" i="4"/>
  <c r="BB114" i="4"/>
  <c r="AS114" i="4"/>
  <c r="AJ114" i="4"/>
  <c r="AA114" i="4"/>
  <c r="R114" i="4"/>
  <c r="G111" i="4"/>
  <c r="J134" i="4"/>
  <c r="G69" i="4"/>
  <c r="G74" i="4"/>
  <c r="L124" i="4"/>
  <c r="K121" i="4"/>
  <c r="R30" i="4"/>
  <c r="AA30" i="4"/>
  <c r="AJ30" i="4"/>
  <c r="AS30" i="4"/>
  <c r="BB30" i="4"/>
  <c r="G44" i="4"/>
  <c r="R54" i="4"/>
  <c r="AA54" i="4"/>
  <c r="AJ54" i="4"/>
  <c r="AS54" i="4"/>
  <c r="BB54" i="4"/>
  <c r="G68" i="4"/>
  <c r="R78" i="4"/>
  <c r="AA78" i="4"/>
  <c r="AJ78" i="4"/>
  <c r="AS78" i="4"/>
  <c r="BB78" i="4"/>
  <c r="BB90" i="4"/>
  <c r="AS90" i="4"/>
  <c r="AJ90" i="4"/>
  <c r="AA90" i="4"/>
  <c r="R90" i="4"/>
  <c r="R96" i="4"/>
  <c r="AJ96" i="4"/>
  <c r="BB96" i="4"/>
  <c r="G98" i="4"/>
  <c r="J104" i="4"/>
  <c r="O108" i="4" s="1"/>
  <c r="G123" i="4"/>
  <c r="J116" i="4"/>
  <c r="O120" i="4" s="1"/>
  <c r="G117" i="4"/>
  <c r="AA120" i="4"/>
  <c r="AS120" i="4"/>
  <c r="J122" i="4"/>
  <c r="G129" i="4"/>
  <c r="BB138" i="4"/>
  <c r="AS138" i="4"/>
  <c r="AJ138" i="4"/>
  <c r="AA138" i="4"/>
  <c r="R138" i="4"/>
  <c r="G135" i="4"/>
  <c r="G128" i="4"/>
  <c r="G19" i="2"/>
  <c r="Q115" i="7" l="1"/>
  <c r="Q118" i="7" s="1"/>
  <c r="N70" i="5"/>
  <c r="N67" i="6"/>
  <c r="AE133" i="5"/>
  <c r="S122" i="4"/>
  <c r="X126" i="4" s="1"/>
  <c r="M34" i="6"/>
  <c r="O82" i="5"/>
  <c r="O79" i="6"/>
  <c r="K88" i="4"/>
  <c r="O114" i="4"/>
  <c r="K61" i="5"/>
  <c r="AI25" i="5"/>
  <c r="AI28" i="5" s="1"/>
  <c r="W67" i="5"/>
  <c r="O49" i="6"/>
  <c r="O52" i="6" s="1"/>
  <c r="J74" i="5"/>
  <c r="B78" i="5" s="1"/>
  <c r="AP133" i="2"/>
  <c r="AP133" i="4" s="1"/>
  <c r="Y103" i="5"/>
  <c r="Z133" i="5"/>
  <c r="S134" i="4"/>
  <c r="X138" i="4" s="1"/>
  <c r="T25" i="4"/>
  <c r="AQ43" i="2"/>
  <c r="AD67" i="5"/>
  <c r="AD67" i="6" s="1"/>
  <c r="P127" i="6"/>
  <c r="K127" i="6" s="1"/>
  <c r="N79" i="6"/>
  <c r="N82" i="6" s="1"/>
  <c r="R88" i="5"/>
  <c r="K112" i="4"/>
  <c r="J128" i="5"/>
  <c r="AI136" i="2"/>
  <c r="AE121" i="5"/>
  <c r="AJ115" i="5"/>
  <c r="S26" i="4"/>
  <c r="X30" i="4" s="1"/>
  <c r="AR133" i="2"/>
  <c r="AR136" i="2" s="1"/>
  <c r="AE124" i="2"/>
  <c r="Z28" i="4"/>
  <c r="P130" i="5"/>
  <c r="P121" i="6"/>
  <c r="P121" i="7" s="1"/>
  <c r="Q58" i="6"/>
  <c r="R31" i="6"/>
  <c r="R34" i="6" s="1"/>
  <c r="Q61" i="6"/>
  <c r="J68" i="5"/>
  <c r="O72" i="5" s="1"/>
  <c r="AE136" i="2"/>
  <c r="AR25" i="2"/>
  <c r="AN133" i="2"/>
  <c r="AS79" i="2"/>
  <c r="AS79" i="4" s="1"/>
  <c r="K58" i="4"/>
  <c r="J50" i="5"/>
  <c r="O54" i="5" s="1"/>
  <c r="R43" i="6"/>
  <c r="R46" i="6" s="1"/>
  <c r="R121" i="7"/>
  <c r="R124" i="7" s="1"/>
  <c r="J104" i="5"/>
  <c r="B108" i="5" s="1"/>
  <c r="K121" i="5"/>
  <c r="M58" i="6"/>
  <c r="M55" i="7"/>
  <c r="J110" i="5"/>
  <c r="G72" i="7"/>
  <c r="G72" i="8" s="1"/>
  <c r="G72" i="9" s="1"/>
  <c r="G72" i="10" s="1"/>
  <c r="G72" i="11" s="1"/>
  <c r="G72" i="12" s="1"/>
  <c r="G72" i="13" s="1"/>
  <c r="G72" i="14" s="1"/>
  <c r="K85" i="5"/>
  <c r="AA126" i="6"/>
  <c r="N109" i="6"/>
  <c r="Q94" i="6"/>
  <c r="K109" i="5"/>
  <c r="R126" i="6"/>
  <c r="R120" i="6"/>
  <c r="B25" i="7"/>
  <c r="AS30" i="7" s="1"/>
  <c r="M61" i="8"/>
  <c r="M64" i="8" s="1"/>
  <c r="J98" i="5"/>
  <c r="B102" i="5" s="1"/>
  <c r="L115" i="7"/>
  <c r="K55" i="5"/>
  <c r="G33" i="6"/>
  <c r="L52" i="7"/>
  <c r="R88" i="6"/>
  <c r="L82" i="6"/>
  <c r="L52" i="6"/>
  <c r="R31" i="7"/>
  <c r="R31" i="8" s="1"/>
  <c r="G60" i="10"/>
  <c r="Q115" i="8"/>
  <c r="Q115" i="9" s="1"/>
  <c r="N100" i="6"/>
  <c r="M67" i="7"/>
  <c r="M70" i="7" s="1"/>
  <c r="Q40" i="6"/>
  <c r="R76" i="7"/>
  <c r="R73" i="8"/>
  <c r="L100" i="6"/>
  <c r="H60" i="7"/>
  <c r="H60" i="8"/>
  <c r="P34" i="7"/>
  <c r="N94" i="7"/>
  <c r="M124" i="8"/>
  <c r="M121" i="9"/>
  <c r="M121" i="10" s="1"/>
  <c r="M31" i="8"/>
  <c r="M34" i="8" s="1"/>
  <c r="M34" i="7"/>
  <c r="Q37" i="8"/>
  <c r="Q40" i="7"/>
  <c r="R85" i="8"/>
  <c r="R85" i="9" s="1"/>
  <c r="R88" i="7"/>
  <c r="N130" i="6"/>
  <c r="N127" i="7"/>
  <c r="P103" i="7"/>
  <c r="P103" i="8" s="1"/>
  <c r="L76" i="5"/>
  <c r="L73" i="6"/>
  <c r="AI100" i="2"/>
  <c r="P97" i="6"/>
  <c r="P100" i="6" s="1"/>
  <c r="K58" i="5"/>
  <c r="K76" i="4"/>
  <c r="M124" i="7"/>
  <c r="L70" i="5"/>
  <c r="L67" i="6"/>
  <c r="N34" i="5"/>
  <c r="N31" i="6"/>
  <c r="O40" i="5"/>
  <c r="O37" i="6"/>
  <c r="Q112" i="6"/>
  <c r="Q109" i="7"/>
  <c r="N100" i="5"/>
  <c r="AA120" i="6"/>
  <c r="R30" i="6"/>
  <c r="W130" i="4"/>
  <c r="T130" i="4" s="1"/>
  <c r="AS115" i="2"/>
  <c r="V88" i="4"/>
  <c r="AH106" i="4"/>
  <c r="AI97" i="5"/>
  <c r="AI97" i="6" s="1"/>
  <c r="AG136" i="2"/>
  <c r="AH106" i="2"/>
  <c r="AF94" i="2"/>
  <c r="N103" i="6"/>
  <c r="N103" i="7" s="1"/>
  <c r="G75" i="5"/>
  <c r="P49" i="6"/>
  <c r="P52" i="6" s="1"/>
  <c r="M52" i="5"/>
  <c r="M49" i="6"/>
  <c r="Q52" i="5"/>
  <c r="Q49" i="6"/>
  <c r="O88" i="5"/>
  <c r="O85" i="6"/>
  <c r="R112" i="5"/>
  <c r="R109" i="6"/>
  <c r="K31" i="5"/>
  <c r="AS132" i="7"/>
  <c r="AN121" i="2"/>
  <c r="AN121" i="4" s="1"/>
  <c r="AR97" i="2"/>
  <c r="AR100" i="2" s="1"/>
  <c r="O54" i="4"/>
  <c r="AA30" i="6"/>
  <c r="S86" i="4"/>
  <c r="X90" i="4" s="1"/>
  <c r="R82" i="5"/>
  <c r="R79" i="6"/>
  <c r="G104" i="4"/>
  <c r="AA72" i="5"/>
  <c r="AJ30" i="6"/>
  <c r="AO91" i="2"/>
  <c r="AD70" i="2"/>
  <c r="T97" i="4"/>
  <c r="AG109" i="5"/>
  <c r="AG112" i="5" s="1"/>
  <c r="AF94" i="4"/>
  <c r="T85" i="4"/>
  <c r="AD58" i="4"/>
  <c r="AD91" i="5"/>
  <c r="AD91" i="6" s="1"/>
  <c r="T127" i="4"/>
  <c r="AJ118" i="2"/>
  <c r="AM67" i="2"/>
  <c r="Q73" i="7"/>
  <c r="Q76" i="7" s="1"/>
  <c r="AS66" i="5"/>
  <c r="N136" i="5"/>
  <c r="P25" i="6"/>
  <c r="P25" i="7" s="1"/>
  <c r="O106" i="5"/>
  <c r="O103" i="6"/>
  <c r="Q28" i="6"/>
  <c r="Q25" i="7"/>
  <c r="R64" i="5"/>
  <c r="R61" i="6"/>
  <c r="P88" i="5"/>
  <c r="P85" i="6"/>
  <c r="O66" i="5"/>
  <c r="K52" i="4"/>
  <c r="O60" i="5"/>
  <c r="AE64" i="2"/>
  <c r="AD58" i="2"/>
  <c r="N106" i="5"/>
  <c r="L82" i="7"/>
  <c r="L79" i="8"/>
  <c r="K94" i="4"/>
  <c r="J134" i="5"/>
  <c r="B138" i="5" s="1"/>
  <c r="AJ72" i="5"/>
  <c r="AS30" i="6"/>
  <c r="L112" i="8"/>
  <c r="AR73" i="2"/>
  <c r="AR73" i="4" s="1"/>
  <c r="AI73" i="5"/>
  <c r="AI73" i="6" s="1"/>
  <c r="AQ91" i="2"/>
  <c r="AD82" i="2"/>
  <c r="AI76" i="2"/>
  <c r="AN61" i="2"/>
  <c r="AN64" i="2" s="1"/>
  <c r="AA66" i="5"/>
  <c r="BB66" i="5"/>
  <c r="N121" i="8"/>
  <c r="N121" i="9" s="1"/>
  <c r="O97" i="6"/>
  <c r="M88" i="5"/>
  <c r="M85" i="6"/>
  <c r="M40" i="6"/>
  <c r="M37" i="7"/>
  <c r="O64" i="5"/>
  <c r="O61" i="6"/>
  <c r="R136" i="5"/>
  <c r="R133" i="6"/>
  <c r="L106" i="6"/>
  <c r="L103" i="7"/>
  <c r="K97" i="5"/>
  <c r="K73" i="5"/>
  <c r="G32" i="6"/>
  <c r="AS120" i="6"/>
  <c r="P58" i="6"/>
  <c r="P55" i="7"/>
  <c r="K118" i="4"/>
  <c r="G74" i="5"/>
  <c r="K133" i="5"/>
  <c r="J86" i="5"/>
  <c r="B90" i="5" s="1"/>
  <c r="AS72" i="5"/>
  <c r="R138" i="7"/>
  <c r="N76" i="7"/>
  <c r="AQ103" i="2"/>
  <c r="AQ106" i="2" s="1"/>
  <c r="AN73" i="2"/>
  <c r="AI40" i="2"/>
  <c r="AM91" i="2"/>
  <c r="AM91" i="4" s="1"/>
  <c r="AE76" i="2"/>
  <c r="AR37" i="2"/>
  <c r="AR37" i="4" s="1"/>
  <c r="K67" i="5"/>
  <c r="O55" i="6"/>
  <c r="J56" i="6" s="1"/>
  <c r="O94" i="5"/>
  <c r="O91" i="6"/>
  <c r="R100" i="5"/>
  <c r="K100" i="5" s="1"/>
  <c r="R97" i="6"/>
  <c r="O136" i="6"/>
  <c r="O133" i="7"/>
  <c r="P31" i="9"/>
  <c r="P34" i="9" s="1"/>
  <c r="L37" i="10"/>
  <c r="L40" i="10" s="1"/>
  <c r="AA138" i="7"/>
  <c r="AA132" i="7"/>
  <c r="L112" i="7"/>
  <c r="H48" i="8"/>
  <c r="Q91" i="8"/>
  <c r="Q94" i="8" s="1"/>
  <c r="H48" i="9"/>
  <c r="L112" i="9"/>
  <c r="G68" i="6"/>
  <c r="BB66" i="6"/>
  <c r="AS72" i="6"/>
  <c r="AJ66" i="6"/>
  <c r="K112" i="5"/>
  <c r="H72" i="8"/>
  <c r="J122" i="6"/>
  <c r="B126" i="6" s="1"/>
  <c r="Q118" i="8"/>
  <c r="L127" i="8"/>
  <c r="L127" i="9" s="1"/>
  <c r="Q58" i="7"/>
  <c r="Q55" i="8"/>
  <c r="L46" i="7"/>
  <c r="L43" i="8"/>
  <c r="H72" i="9"/>
  <c r="R36" i="6"/>
  <c r="AA36" i="6"/>
  <c r="L124" i="8"/>
  <c r="Q127" i="7"/>
  <c r="Q130" i="7" s="1"/>
  <c r="Q130" i="6"/>
  <c r="BB114" i="6"/>
  <c r="R108" i="6"/>
  <c r="F72" i="11"/>
  <c r="H72" i="10"/>
  <c r="G115" i="6"/>
  <c r="G115" i="7" s="1"/>
  <c r="G116" i="5"/>
  <c r="N49" i="7"/>
  <c r="N49" i="8" s="1"/>
  <c r="N52" i="6"/>
  <c r="K130" i="5"/>
  <c r="K43" i="5"/>
  <c r="J44" i="5"/>
  <c r="B48" i="5" s="1"/>
  <c r="O114" i="5"/>
  <c r="B114" i="5"/>
  <c r="K37" i="5"/>
  <c r="J38" i="5"/>
  <c r="N136" i="7"/>
  <c r="N133" i="8"/>
  <c r="K49" i="5"/>
  <c r="N136" i="6"/>
  <c r="B121" i="7"/>
  <c r="AJ120" i="7" s="1"/>
  <c r="G123" i="6"/>
  <c r="AS126" i="6"/>
  <c r="BB126" i="6"/>
  <c r="BB120" i="6"/>
  <c r="AJ120" i="6"/>
  <c r="G129" i="6"/>
  <c r="Q40" i="8"/>
  <c r="Q37" i="9"/>
  <c r="Q40" i="9" s="1"/>
  <c r="B133" i="8"/>
  <c r="AS138" i="8" s="1"/>
  <c r="AJ138" i="7"/>
  <c r="G135" i="7"/>
  <c r="AS138" i="7"/>
  <c r="BB132" i="7"/>
  <c r="BB138" i="7"/>
  <c r="AJ132" i="7"/>
  <c r="M112" i="7"/>
  <c r="M109" i="8"/>
  <c r="M106" i="6"/>
  <c r="M103" i="7"/>
  <c r="M103" i="8" s="1"/>
  <c r="AS66" i="6"/>
  <c r="AJ72" i="6"/>
  <c r="O124" i="6"/>
  <c r="BB90" i="8"/>
  <c r="AJ90" i="8"/>
  <c r="G99" i="8"/>
  <c r="M127" i="7"/>
  <c r="M127" i="8" s="1"/>
  <c r="M130" i="6"/>
  <c r="P118" i="7"/>
  <c r="P115" i="8"/>
  <c r="L118" i="7"/>
  <c r="L115" i="8"/>
  <c r="K40" i="4"/>
  <c r="G91" i="6"/>
  <c r="G92" i="6" s="1"/>
  <c r="G92" i="5"/>
  <c r="K136" i="4"/>
  <c r="G103" i="6"/>
  <c r="G104" i="5"/>
  <c r="O25" i="6"/>
  <c r="O25" i="7" s="1"/>
  <c r="O28" i="5"/>
  <c r="K100" i="4"/>
  <c r="N76" i="8"/>
  <c r="N73" i="9"/>
  <c r="M94" i="6"/>
  <c r="M91" i="7"/>
  <c r="Q91" i="9"/>
  <c r="O118" i="6"/>
  <c r="O115" i="7"/>
  <c r="K34" i="4"/>
  <c r="R70" i="6"/>
  <c r="R67" i="7"/>
  <c r="J26" i="5"/>
  <c r="B30" i="5" s="1"/>
  <c r="R130" i="7"/>
  <c r="R127" i="8"/>
  <c r="AE109" i="4"/>
  <c r="AE109" i="5" s="1"/>
  <c r="AN109" i="2"/>
  <c r="AN112" i="2" s="1"/>
  <c r="AE112" i="2"/>
  <c r="AE25" i="4"/>
  <c r="AN25" i="2"/>
  <c r="AN25" i="4" s="1"/>
  <c r="AE28" i="2"/>
  <c r="AI85" i="4"/>
  <c r="AR85" i="2"/>
  <c r="AR85" i="4" s="1"/>
  <c r="AI88" i="2"/>
  <c r="AG85" i="4"/>
  <c r="AP85" i="2"/>
  <c r="AP85" i="4" s="1"/>
  <c r="AG88" i="2"/>
  <c r="G55" i="6"/>
  <c r="G56" i="5"/>
  <c r="N88" i="6"/>
  <c r="N85" i="7"/>
  <c r="Q46" i="6"/>
  <c r="Q43" i="7"/>
  <c r="T109" i="4"/>
  <c r="AE49" i="4"/>
  <c r="AN49" i="2"/>
  <c r="AN49" i="4" s="1"/>
  <c r="AE52" i="2"/>
  <c r="P94" i="5"/>
  <c r="P91" i="6"/>
  <c r="J92" i="5"/>
  <c r="B96" i="5" s="1"/>
  <c r="K91" i="5"/>
  <c r="V109" i="5"/>
  <c r="S110" i="5" s="1"/>
  <c r="X114" i="5" s="1"/>
  <c r="AD115" i="4"/>
  <c r="AM115" i="2"/>
  <c r="AM115" i="4" s="1"/>
  <c r="AD118" i="2"/>
  <c r="AF115" i="4"/>
  <c r="AF118" i="2"/>
  <c r="AO115" i="2"/>
  <c r="O48" i="4"/>
  <c r="F48" i="11"/>
  <c r="H48" i="10"/>
  <c r="N94" i="8"/>
  <c r="N91" i="9"/>
  <c r="O108" i="5"/>
  <c r="AF55" i="4"/>
  <c r="AO55" i="2"/>
  <c r="AO58" i="2" s="1"/>
  <c r="AF58" i="2"/>
  <c r="AC67" i="2"/>
  <c r="Q82" i="5"/>
  <c r="Q79" i="6"/>
  <c r="J80" i="6" s="1"/>
  <c r="K79" i="5"/>
  <c r="AF103" i="4"/>
  <c r="AO103" i="2"/>
  <c r="AO106" i="2" s="1"/>
  <c r="AF106" i="2"/>
  <c r="AH67" i="4"/>
  <c r="AQ67" i="2"/>
  <c r="AQ67" i="4" s="1"/>
  <c r="AH70" i="2"/>
  <c r="T91" i="4"/>
  <c r="W91" i="5"/>
  <c r="W94" i="5" s="1"/>
  <c r="S92" i="4"/>
  <c r="X96" i="4" s="1"/>
  <c r="AA94" i="4"/>
  <c r="T94" i="4" s="1"/>
  <c r="AA91" i="5"/>
  <c r="AA94" i="5" s="1"/>
  <c r="P76" i="6"/>
  <c r="P73" i="7"/>
  <c r="Q88" i="7"/>
  <c r="Q85" i="8"/>
  <c r="AG97" i="4"/>
  <c r="AP97" i="2"/>
  <c r="AP97" i="4" s="1"/>
  <c r="AG100" i="2"/>
  <c r="AI61" i="4"/>
  <c r="AI64" i="2"/>
  <c r="S98" i="4"/>
  <c r="X102" i="4" s="1"/>
  <c r="AJ58" i="4"/>
  <c r="AJ55" i="5"/>
  <c r="F78" i="9"/>
  <c r="H78" i="8"/>
  <c r="B108" i="4"/>
  <c r="O36" i="4"/>
  <c r="B36" i="5"/>
  <c r="J80" i="5"/>
  <c r="Q124" i="6"/>
  <c r="Q121" i="7"/>
  <c r="O34" i="5"/>
  <c r="K34" i="5" s="1"/>
  <c r="O31" i="6"/>
  <c r="L121" i="10"/>
  <c r="L124" i="9"/>
  <c r="AH79" i="4"/>
  <c r="AH82" i="2"/>
  <c r="AI40" i="4"/>
  <c r="AI37" i="5"/>
  <c r="AI40" i="5" s="1"/>
  <c r="AJ31" i="4"/>
  <c r="AJ34" i="4" s="1"/>
  <c r="AS31" i="2"/>
  <c r="AS34" i="2" s="1"/>
  <c r="AJ34" i="2"/>
  <c r="G132" i="6"/>
  <c r="H132" i="5"/>
  <c r="R106" i="5"/>
  <c r="R103" i="6"/>
  <c r="K103" i="5"/>
  <c r="H84" i="6"/>
  <c r="G84" i="7"/>
  <c r="M79" i="7"/>
  <c r="M82" i="6"/>
  <c r="AB44" i="2"/>
  <c r="AG48" i="2" s="1"/>
  <c r="R52" i="5"/>
  <c r="R49" i="6"/>
  <c r="Q127" i="8"/>
  <c r="P112" i="6"/>
  <c r="P109" i="7"/>
  <c r="P40" i="6"/>
  <c r="P37" i="7"/>
  <c r="H120" i="5"/>
  <c r="G120" i="6"/>
  <c r="M76" i="5"/>
  <c r="M73" i="6"/>
  <c r="Q70" i="6"/>
  <c r="Q67" i="7"/>
  <c r="L109" i="11"/>
  <c r="L112" i="10"/>
  <c r="N46" i="5"/>
  <c r="K46" i="5" s="1"/>
  <c r="N43" i="6"/>
  <c r="R118" i="5"/>
  <c r="R115" i="6"/>
  <c r="H96" i="6"/>
  <c r="G96" i="7"/>
  <c r="P136" i="5"/>
  <c r="P133" i="6"/>
  <c r="K70" i="4"/>
  <c r="L136" i="6"/>
  <c r="L133" i="7"/>
  <c r="N28" i="6"/>
  <c r="N25" i="7"/>
  <c r="Q100" i="6"/>
  <c r="Q97" i="7"/>
  <c r="N58" i="6"/>
  <c r="N55" i="7"/>
  <c r="N40" i="5"/>
  <c r="N37" i="6"/>
  <c r="R40" i="5"/>
  <c r="R37" i="6"/>
  <c r="Q34" i="6"/>
  <c r="Q31" i="7"/>
  <c r="R94" i="5"/>
  <c r="R91" i="6"/>
  <c r="L94" i="6"/>
  <c r="L91" i="7"/>
  <c r="P46" i="6"/>
  <c r="P43" i="7"/>
  <c r="AG49" i="4"/>
  <c r="AP49" i="2"/>
  <c r="AP49" i="4" s="1"/>
  <c r="AG52" i="2"/>
  <c r="AF127" i="4"/>
  <c r="AF130" i="2"/>
  <c r="T103" i="4"/>
  <c r="S104" i="4"/>
  <c r="X108" i="4" s="1"/>
  <c r="U103" i="5"/>
  <c r="U106" i="5" s="1"/>
  <c r="U106" i="4"/>
  <c r="T106" i="4" s="1"/>
  <c r="B72" i="4"/>
  <c r="O72" i="4"/>
  <c r="AO127" i="2"/>
  <c r="H42" i="6"/>
  <c r="G42" i="7"/>
  <c r="B42" i="4"/>
  <c r="O42" i="4"/>
  <c r="K46" i="4"/>
  <c r="N64" i="6"/>
  <c r="N61" i="7"/>
  <c r="U70" i="4"/>
  <c r="T70" i="4" s="1"/>
  <c r="S68" i="4"/>
  <c r="X72" i="4" s="1"/>
  <c r="G127" i="7"/>
  <c r="G128" i="6"/>
  <c r="T67" i="4"/>
  <c r="T106" i="2"/>
  <c r="O70" i="6"/>
  <c r="O67" i="7"/>
  <c r="P124" i="6"/>
  <c r="K121" i="6"/>
  <c r="N118" i="5"/>
  <c r="N115" i="6"/>
  <c r="J116" i="5"/>
  <c r="B120" i="5" s="1"/>
  <c r="K115" i="5"/>
  <c r="O49" i="7"/>
  <c r="F84" i="11"/>
  <c r="AF67" i="4"/>
  <c r="AO67" i="2"/>
  <c r="S110" i="4"/>
  <c r="X114" i="4" s="1"/>
  <c r="Z112" i="4"/>
  <c r="T112" i="4" s="1"/>
  <c r="G117" i="6"/>
  <c r="BB108" i="6"/>
  <c r="B109" i="7"/>
  <c r="AA108" i="6"/>
  <c r="AS114" i="6"/>
  <c r="AJ114" i="6"/>
  <c r="R114" i="6"/>
  <c r="AS108" i="6"/>
  <c r="G116" i="6"/>
  <c r="AJ103" i="4"/>
  <c r="AS103" i="2"/>
  <c r="AS106" i="2" s="1"/>
  <c r="AJ106" i="2"/>
  <c r="Y82" i="4"/>
  <c r="T82" i="4" s="1"/>
  <c r="Y79" i="5"/>
  <c r="T79" i="5" s="1"/>
  <c r="T79" i="4"/>
  <c r="AJ108" i="6"/>
  <c r="AE112" i="4"/>
  <c r="K130" i="4"/>
  <c r="B126" i="5"/>
  <c r="O126" i="5"/>
  <c r="T130" i="2"/>
  <c r="Z121" i="5"/>
  <c r="Z121" i="6" s="1"/>
  <c r="G30" i="9"/>
  <c r="G30" i="10" s="1"/>
  <c r="G30" i="11" s="1"/>
  <c r="G30" i="12" s="1"/>
  <c r="G30" i="13" s="1"/>
  <c r="G30" i="14" s="1"/>
  <c r="G90" i="8"/>
  <c r="AD130" i="4"/>
  <c r="AD127" i="5"/>
  <c r="AD127" i="6" s="1"/>
  <c r="Y118" i="4"/>
  <c r="Y115" i="5"/>
  <c r="Y118" i="5" s="1"/>
  <c r="AH31" i="4"/>
  <c r="AQ31" i="2"/>
  <c r="B115" i="9"/>
  <c r="L49" i="9"/>
  <c r="L52" i="8"/>
  <c r="F90" i="7"/>
  <c r="F90" i="8" s="1"/>
  <c r="F90" i="9" s="1"/>
  <c r="F90" i="10" s="1"/>
  <c r="F90" i="11" s="1"/>
  <c r="F90" i="12" s="1"/>
  <c r="H90" i="6"/>
  <c r="R28" i="6"/>
  <c r="R25" i="7"/>
  <c r="AH55" i="4"/>
  <c r="AQ55" i="2"/>
  <c r="V121" i="5"/>
  <c r="T121" i="4"/>
  <c r="K28" i="4"/>
  <c r="BB54" i="8"/>
  <c r="AA54" i="8"/>
  <c r="G57" i="8"/>
  <c r="R54" i="8"/>
  <c r="U67" i="5"/>
  <c r="G111" i="6"/>
  <c r="AC127" i="2"/>
  <c r="U115" i="5"/>
  <c r="V124" i="4"/>
  <c r="T124" i="4" s="1"/>
  <c r="AA67" i="5"/>
  <c r="B67" i="7"/>
  <c r="R66" i="6"/>
  <c r="AA66" i="6"/>
  <c r="G75" i="6"/>
  <c r="BB72" i="6"/>
  <c r="G69" i="6"/>
  <c r="R72" i="6"/>
  <c r="AA72" i="6"/>
  <c r="N97" i="8"/>
  <c r="N100" i="7"/>
  <c r="M115" i="7"/>
  <c r="N112" i="6"/>
  <c r="N109" i="7"/>
  <c r="J110" i="6"/>
  <c r="O114" i="6" s="1"/>
  <c r="H66" i="6"/>
  <c r="G66" i="7"/>
  <c r="X136" i="4"/>
  <c r="T136" i="4" s="1"/>
  <c r="T133" i="4"/>
  <c r="AE97" i="4"/>
  <c r="AE100" i="2"/>
  <c r="AN97" i="2"/>
  <c r="G74" i="6"/>
  <c r="T115" i="4"/>
  <c r="S80" i="4"/>
  <c r="X84" i="4" s="1"/>
  <c r="R55" i="7"/>
  <c r="R58" i="6"/>
  <c r="O112" i="6"/>
  <c r="O109" i="7"/>
  <c r="H108" i="6"/>
  <c r="G108" i="7"/>
  <c r="L55" i="7"/>
  <c r="L34" i="8"/>
  <c r="L31" i="9"/>
  <c r="AF31" i="4"/>
  <c r="AF34" i="2"/>
  <c r="AO31" i="2"/>
  <c r="K124" i="4"/>
  <c r="AA114" i="6"/>
  <c r="AJ54" i="8"/>
  <c r="AC103" i="2"/>
  <c r="P82" i="6"/>
  <c r="P79" i="7"/>
  <c r="H126" i="9"/>
  <c r="G126" i="10"/>
  <c r="G126" i="11" s="1"/>
  <c r="R96" i="8"/>
  <c r="BB96" i="8"/>
  <c r="AS96" i="8"/>
  <c r="AA96" i="8"/>
  <c r="B91" i="9"/>
  <c r="G98" i="9" s="1"/>
  <c r="AJ96" i="8"/>
  <c r="AS90" i="8"/>
  <c r="R90" i="8"/>
  <c r="AA90" i="8"/>
  <c r="G98" i="8"/>
  <c r="AG121" i="4"/>
  <c r="AG124" i="2"/>
  <c r="AP121" i="2"/>
  <c r="AP121" i="4" s="1"/>
  <c r="S128" i="4"/>
  <c r="X132" i="4" s="1"/>
  <c r="V127" i="5"/>
  <c r="AG37" i="4"/>
  <c r="AG40" i="2"/>
  <c r="AP37" i="2"/>
  <c r="K64" i="5"/>
  <c r="AC55" i="2"/>
  <c r="T82" i="2"/>
  <c r="G114" i="6"/>
  <c r="H114" i="5"/>
  <c r="O46" i="6"/>
  <c r="O43" i="7"/>
  <c r="H30" i="6"/>
  <c r="H60" i="10"/>
  <c r="G60" i="11"/>
  <c r="BB102" i="10"/>
  <c r="AS102" i="10"/>
  <c r="AA102" i="10"/>
  <c r="AJ102" i="10"/>
  <c r="R102" i="10"/>
  <c r="B97" i="11"/>
  <c r="H138" i="6"/>
  <c r="G138" i="7"/>
  <c r="M28" i="5"/>
  <c r="K28" i="5" s="1"/>
  <c r="M25" i="6"/>
  <c r="K25" i="5"/>
  <c r="L97" i="8"/>
  <c r="L100" i="7"/>
  <c r="M100" i="6"/>
  <c r="M97" i="7"/>
  <c r="O76" i="6"/>
  <c r="O73" i="7"/>
  <c r="H30" i="7"/>
  <c r="F30" i="8"/>
  <c r="F30" i="9" s="1"/>
  <c r="F30" i="10" s="1"/>
  <c r="F30" i="11" s="1"/>
  <c r="G78" i="11"/>
  <c r="L28" i="8"/>
  <c r="L25" i="9"/>
  <c r="AB68" i="2"/>
  <c r="AG72" i="2" s="1"/>
  <c r="M46" i="6"/>
  <c r="M43" i="7"/>
  <c r="P64" i="6"/>
  <c r="P61" i="7"/>
  <c r="O124" i="7"/>
  <c r="O121" i="8"/>
  <c r="P70" i="5"/>
  <c r="P67" i="6"/>
  <c r="O138" i="4"/>
  <c r="B138" i="4"/>
  <c r="B132" i="4"/>
  <c r="O132" i="4"/>
  <c r="O66" i="4"/>
  <c r="B66" i="4"/>
  <c r="B126" i="4"/>
  <c r="O126" i="4"/>
  <c r="B96" i="4"/>
  <c r="O78" i="4"/>
  <c r="B30" i="4"/>
  <c r="O30" i="4"/>
  <c r="B120" i="4"/>
  <c r="O90" i="4"/>
  <c r="B90" i="4"/>
  <c r="H54" i="5"/>
  <c r="G54" i="6"/>
  <c r="B102" i="4"/>
  <c r="O102" i="4"/>
  <c r="K124" i="5"/>
  <c r="B54" i="5"/>
  <c r="B72" i="5"/>
  <c r="AO91" i="4"/>
  <c r="AO94" i="2"/>
  <c r="AP88" i="2"/>
  <c r="AH61" i="4"/>
  <c r="AH64" i="2"/>
  <c r="AQ61" i="2"/>
  <c r="V64" i="5"/>
  <c r="V61" i="6"/>
  <c r="X46" i="5"/>
  <c r="X43" i="6"/>
  <c r="T46" i="2"/>
  <c r="AJ25" i="4"/>
  <c r="AJ28" i="2"/>
  <c r="AS25" i="2"/>
  <c r="Z109" i="6"/>
  <c r="Z112" i="5"/>
  <c r="Y133" i="6"/>
  <c r="Y136" i="5"/>
  <c r="AA100" i="5"/>
  <c r="AA97" i="6"/>
  <c r="G97" i="10"/>
  <c r="G97" i="11" s="1"/>
  <c r="G97" i="12" s="1"/>
  <c r="G97" i="13" s="1"/>
  <c r="G97" i="14" s="1"/>
  <c r="AD34" i="5"/>
  <c r="AD31" i="6"/>
  <c r="AF82" i="5"/>
  <c r="AF79" i="6"/>
  <c r="Z46" i="5"/>
  <c r="Z43" i="6"/>
  <c r="T136" i="2"/>
  <c r="AG127" i="4"/>
  <c r="AP127" i="2"/>
  <c r="AG130" i="2"/>
  <c r="W118" i="5"/>
  <c r="W115" i="6"/>
  <c r="AD49" i="4"/>
  <c r="AB50" i="2"/>
  <c r="AG54" i="2" s="1"/>
  <c r="AM49" i="2"/>
  <c r="AD52" i="2"/>
  <c r="AC49" i="2"/>
  <c r="Y34" i="5"/>
  <c r="Y31" i="6"/>
  <c r="G44" i="6"/>
  <c r="BB42" i="6"/>
  <c r="AJ42" i="6"/>
  <c r="R42" i="6"/>
  <c r="G45" i="6"/>
  <c r="AS42" i="6"/>
  <c r="AA42" i="6"/>
  <c r="B37" i="7"/>
  <c r="G38" i="6"/>
  <c r="AS36" i="6"/>
  <c r="AJ36" i="6"/>
  <c r="G39" i="6"/>
  <c r="P31" i="10"/>
  <c r="F120" i="11"/>
  <c r="B73" i="13"/>
  <c r="AQ127" i="4"/>
  <c r="AQ130" i="2"/>
  <c r="AA130" i="5"/>
  <c r="AA127" i="6"/>
  <c r="AA106" i="5"/>
  <c r="AA103" i="6"/>
  <c r="AI79" i="4"/>
  <c r="AI82" i="2"/>
  <c r="AR79" i="2"/>
  <c r="X76" i="5"/>
  <c r="X73" i="6"/>
  <c r="AI31" i="4"/>
  <c r="AI34" i="2"/>
  <c r="AR31" i="2"/>
  <c r="W34" i="5"/>
  <c r="W31" i="6"/>
  <c r="W64" i="5"/>
  <c r="W61" i="6"/>
  <c r="Z106" i="5"/>
  <c r="Z103" i="6"/>
  <c r="Z82" i="5"/>
  <c r="Z79" i="6"/>
  <c r="Y64" i="5"/>
  <c r="Y61" i="6"/>
  <c r="W112" i="5"/>
  <c r="W109" i="6"/>
  <c r="U52" i="5"/>
  <c r="T49" i="5"/>
  <c r="S50" i="5"/>
  <c r="X54" i="5" s="1"/>
  <c r="U49" i="6"/>
  <c r="AE115" i="4"/>
  <c r="AN115" i="2"/>
  <c r="AE118" i="2"/>
  <c r="AC115" i="2"/>
  <c r="AB116" i="2"/>
  <c r="AG120" i="2" s="1"/>
  <c r="U82" i="5"/>
  <c r="U79" i="6"/>
  <c r="AH94" i="5"/>
  <c r="AH91" i="6"/>
  <c r="Y76" i="5"/>
  <c r="Y73" i="6"/>
  <c r="G87" i="8"/>
  <c r="AS84" i="8"/>
  <c r="AA84" i="8"/>
  <c r="R84" i="8"/>
  <c r="B79" i="9"/>
  <c r="AJ84" i="8"/>
  <c r="BB84" i="8"/>
  <c r="AJ78" i="8"/>
  <c r="AA78" i="8"/>
  <c r="BB78" i="8"/>
  <c r="R78" i="8"/>
  <c r="G81" i="8"/>
  <c r="AJ121" i="4"/>
  <c r="AJ124" i="2"/>
  <c r="AS121" i="2"/>
  <c r="T118" i="4"/>
  <c r="AJ97" i="4"/>
  <c r="AS97" i="2"/>
  <c r="AJ100" i="2"/>
  <c r="T94" i="2"/>
  <c r="AE55" i="4"/>
  <c r="AE58" i="2"/>
  <c r="AB56" i="2"/>
  <c r="AG60" i="2" s="1"/>
  <c r="AN55" i="2"/>
  <c r="Y46" i="5"/>
  <c r="Y43" i="6"/>
  <c r="W40" i="5"/>
  <c r="W37" i="6"/>
  <c r="T88" i="4"/>
  <c r="AI25" i="6"/>
  <c r="W28" i="5"/>
  <c r="W25" i="6"/>
  <c r="AE40" i="5"/>
  <c r="AE37" i="6"/>
  <c r="AG28" i="5"/>
  <c r="AG25" i="6"/>
  <c r="F96" i="11"/>
  <c r="F96" i="12" s="1"/>
  <c r="F96" i="13" s="1"/>
  <c r="F96" i="14" s="1"/>
  <c r="X136" i="5"/>
  <c r="X133" i="6"/>
  <c r="AH97" i="4"/>
  <c r="AH100" i="2"/>
  <c r="AQ97" i="2"/>
  <c r="V100" i="5"/>
  <c r="V97" i="6"/>
  <c r="AG79" i="4"/>
  <c r="AP79" i="2"/>
  <c r="AK80" i="2" s="1"/>
  <c r="AP84" i="2" s="1"/>
  <c r="AG82" i="2"/>
  <c r="AE43" i="4"/>
  <c r="AN43" i="2"/>
  <c r="AE46" i="2"/>
  <c r="AC43" i="2"/>
  <c r="AJ37" i="4"/>
  <c r="AS37" i="2"/>
  <c r="AJ40" i="2"/>
  <c r="T34" i="2"/>
  <c r="F108" i="10"/>
  <c r="F132" i="10"/>
  <c r="AS115" i="4"/>
  <c r="AS118" i="2"/>
  <c r="T76" i="2"/>
  <c r="AS43" i="4"/>
  <c r="AS46" i="2"/>
  <c r="X106" i="5"/>
  <c r="X103" i="6"/>
  <c r="AG76" i="5"/>
  <c r="AG73" i="6"/>
  <c r="X118" i="5"/>
  <c r="X115" i="6"/>
  <c r="AG109" i="6"/>
  <c r="U112" i="5"/>
  <c r="U109" i="6"/>
  <c r="AJ94" i="5"/>
  <c r="AJ91" i="6"/>
  <c r="AD82" i="5"/>
  <c r="AD79" i="6"/>
  <c r="U124" i="5"/>
  <c r="U121" i="6"/>
  <c r="AF85" i="4"/>
  <c r="AF88" i="2"/>
  <c r="AO85" i="2"/>
  <c r="AH73" i="4"/>
  <c r="AQ73" i="2"/>
  <c r="AH76" i="2"/>
  <c r="AD25" i="4"/>
  <c r="AB26" i="2"/>
  <c r="AG30" i="2" s="1"/>
  <c r="AD28" i="2"/>
  <c r="AM25" i="2"/>
  <c r="AC25" i="2"/>
  <c r="V28" i="5"/>
  <c r="V25" i="6"/>
  <c r="M136" i="6"/>
  <c r="M133" i="7"/>
  <c r="H102" i="6"/>
  <c r="B31" i="9"/>
  <c r="B49" i="13"/>
  <c r="BB48" i="11"/>
  <c r="AS48" i="11"/>
  <c r="AJ48" i="11"/>
  <c r="AA48" i="11"/>
  <c r="R48" i="11"/>
  <c r="G50" i="11"/>
  <c r="G51" i="11"/>
  <c r="B43" i="12"/>
  <c r="AH133" i="4"/>
  <c r="AH136" i="2"/>
  <c r="AQ133" i="2"/>
  <c r="AM127" i="4"/>
  <c r="AM130" i="2"/>
  <c r="AF121" i="4"/>
  <c r="AF124" i="2"/>
  <c r="AO121" i="2"/>
  <c r="AO115" i="4"/>
  <c r="AO118" i="2"/>
  <c r="AP109" i="4"/>
  <c r="AP112" i="2"/>
  <c r="AM103" i="4"/>
  <c r="AM106" i="2"/>
  <c r="AF97" i="4"/>
  <c r="AO97" i="2"/>
  <c r="AF100" i="2"/>
  <c r="AG91" i="4"/>
  <c r="AG94" i="2"/>
  <c r="AP91" i="2"/>
  <c r="U94" i="5"/>
  <c r="U91" i="6"/>
  <c r="AH85" i="4"/>
  <c r="AQ85" i="2"/>
  <c r="AH88" i="2"/>
  <c r="V88" i="5"/>
  <c r="V85" i="6"/>
  <c r="AE79" i="4"/>
  <c r="AB80" i="2"/>
  <c r="AG84" i="2" s="1"/>
  <c r="AE82" i="2"/>
  <c r="AN79" i="2"/>
  <c r="W82" i="5"/>
  <c r="W79" i="6"/>
  <c r="AN73" i="4"/>
  <c r="AN76" i="2"/>
  <c r="AS67" i="4"/>
  <c r="AS70" i="2"/>
  <c r="Y70" i="5"/>
  <c r="Y67" i="6"/>
  <c r="AD61" i="4"/>
  <c r="AD64" i="2"/>
  <c r="AC61" i="2"/>
  <c r="AB62" i="2"/>
  <c r="AG66" i="2" s="1"/>
  <c r="AM61" i="2"/>
  <c r="AA58" i="5"/>
  <c r="AA55" i="6"/>
  <c r="AJ49" i="4"/>
  <c r="AJ52" i="2"/>
  <c r="AS49" i="2"/>
  <c r="AO43" i="4"/>
  <c r="AO46" i="2"/>
  <c r="T46" i="4"/>
  <c r="AH37" i="4"/>
  <c r="AQ37" i="2"/>
  <c r="AH40" i="2"/>
  <c r="V40" i="5"/>
  <c r="V37" i="6"/>
  <c r="AE31" i="4"/>
  <c r="AE34" i="2"/>
  <c r="AB32" i="2"/>
  <c r="AG36" i="2" s="1"/>
  <c r="AN31" i="2"/>
  <c r="AF25" i="4"/>
  <c r="AF28" i="2"/>
  <c r="AO25" i="2"/>
  <c r="U40" i="5"/>
  <c r="T37" i="5"/>
  <c r="S38" i="5"/>
  <c r="X42" i="5" s="1"/>
  <c r="U37" i="6"/>
  <c r="Z34" i="5"/>
  <c r="Z31" i="6"/>
  <c r="U100" i="5"/>
  <c r="T97" i="5"/>
  <c r="S98" i="5"/>
  <c r="X102" i="5" s="1"/>
  <c r="U97" i="6"/>
  <c r="X82" i="5"/>
  <c r="X79" i="6"/>
  <c r="AG136" i="5"/>
  <c r="AG133" i="6"/>
  <c r="S134" i="5"/>
  <c r="X138" i="5" s="1"/>
  <c r="T133" i="5"/>
  <c r="U136" i="5"/>
  <c r="U133" i="6"/>
  <c r="AE124" i="5"/>
  <c r="AE121" i="6"/>
  <c r="W124" i="5"/>
  <c r="W121" i="6"/>
  <c r="AH106" i="5"/>
  <c r="AH103" i="6"/>
  <c r="X94" i="5"/>
  <c r="X91" i="6"/>
  <c r="S86" i="5"/>
  <c r="X90" i="5" s="1"/>
  <c r="T85" i="5"/>
  <c r="U88" i="5"/>
  <c r="U85" i="6"/>
  <c r="AE76" i="5"/>
  <c r="AE73" i="6"/>
  <c r="W76" i="5"/>
  <c r="W73" i="6"/>
  <c r="AD58" i="5"/>
  <c r="AD55" i="6"/>
  <c r="Z58" i="5"/>
  <c r="Z55" i="6"/>
  <c r="AF46" i="5"/>
  <c r="AF43" i="6"/>
  <c r="AJ127" i="6"/>
  <c r="AJ130" i="5"/>
  <c r="AH115" i="6"/>
  <c r="AH118" i="5"/>
  <c r="AI112" i="5"/>
  <c r="AI109" i="6"/>
  <c r="AE88" i="5"/>
  <c r="AE85" i="6"/>
  <c r="G62" i="5"/>
  <c r="G61" i="6"/>
  <c r="AN133" i="4"/>
  <c r="AN136" i="2"/>
  <c r="U130" i="5"/>
  <c r="U127" i="6"/>
  <c r="AP124" i="2"/>
  <c r="AQ115" i="4"/>
  <c r="AQ118" i="2"/>
  <c r="AA118" i="5"/>
  <c r="AA115" i="6"/>
  <c r="AJ109" i="4"/>
  <c r="AS109" i="2"/>
  <c r="AJ112" i="2"/>
  <c r="Y106" i="5"/>
  <c r="Y103" i="6"/>
  <c r="AD97" i="4"/>
  <c r="AB98" i="2"/>
  <c r="AG102" i="2" s="1"/>
  <c r="AM97" i="2"/>
  <c r="AD100" i="2"/>
  <c r="AC97" i="2"/>
  <c r="AI91" i="4"/>
  <c r="AR91" i="2"/>
  <c r="AI94" i="2"/>
  <c r="T88" i="2"/>
  <c r="X88" i="5"/>
  <c r="X85" i="6"/>
  <c r="AC79" i="2"/>
  <c r="AD73" i="4"/>
  <c r="AB74" i="2"/>
  <c r="AG78" i="2" s="1"/>
  <c r="AM73" i="2"/>
  <c r="AD76" i="2"/>
  <c r="AC73" i="2"/>
  <c r="V76" i="5"/>
  <c r="V73" i="6"/>
  <c r="AM67" i="4"/>
  <c r="AM70" i="2"/>
  <c r="AJ61" i="4"/>
  <c r="AS61" i="2"/>
  <c r="AJ64" i="2"/>
  <c r="AS55" i="4"/>
  <c r="AS58" i="2"/>
  <c r="Y58" i="5"/>
  <c r="Y55" i="6"/>
  <c r="Z52" i="5"/>
  <c r="Z49" i="6"/>
  <c r="AQ43" i="4"/>
  <c r="AQ46" i="2"/>
  <c r="AA46" i="5"/>
  <c r="AA43" i="6"/>
  <c r="T40" i="2"/>
  <c r="AF37" i="4"/>
  <c r="AO37" i="2"/>
  <c r="AF40" i="2"/>
  <c r="AO31" i="4"/>
  <c r="AO34" i="2"/>
  <c r="T34" i="4"/>
  <c r="Z28" i="5"/>
  <c r="Z25" i="6"/>
  <c r="G133" i="6"/>
  <c r="G134" i="5"/>
  <c r="X130" i="5"/>
  <c r="X127" i="6"/>
  <c r="Y124" i="5"/>
  <c r="Y121" i="6"/>
  <c r="AJ82" i="5"/>
  <c r="AJ79" i="6"/>
  <c r="AD70" i="5"/>
  <c r="Z70" i="5"/>
  <c r="Z67" i="6"/>
  <c r="AA64" i="5"/>
  <c r="AA61" i="6"/>
  <c r="AJ55" i="6"/>
  <c r="AJ58" i="5"/>
  <c r="X58" i="5"/>
  <c r="X55" i="6"/>
  <c r="Y52" i="5"/>
  <c r="Y49" i="6"/>
  <c r="Q136" i="6"/>
  <c r="Q133" i="7"/>
  <c r="Q106" i="7"/>
  <c r="Q103" i="8"/>
  <c r="BB30" i="7"/>
  <c r="R30" i="7"/>
  <c r="G33" i="7"/>
  <c r="B25" i="8"/>
  <c r="G63" i="8"/>
  <c r="AS60" i="8"/>
  <c r="AA60" i="8"/>
  <c r="R60" i="8"/>
  <c r="B55" i="9"/>
  <c r="AJ60" i="8"/>
  <c r="BB60" i="8"/>
  <c r="AS54" i="8"/>
  <c r="G102" i="11"/>
  <c r="F66" i="12"/>
  <c r="AD133" i="4"/>
  <c r="AD136" i="2"/>
  <c r="AC133" i="2"/>
  <c r="AB134" i="2"/>
  <c r="AG138" i="2" s="1"/>
  <c r="AM133" i="2"/>
  <c r="V136" i="5"/>
  <c r="V133" i="6"/>
  <c r="AI127" i="4"/>
  <c r="AI130" i="2"/>
  <c r="AR127" i="2"/>
  <c r="T124" i="2"/>
  <c r="AR121" i="4"/>
  <c r="AR124" i="2"/>
  <c r="X124" i="5"/>
  <c r="X121" i="6"/>
  <c r="AG115" i="4"/>
  <c r="AG118" i="2"/>
  <c r="AP115" i="2"/>
  <c r="AH109" i="4"/>
  <c r="AH112" i="2"/>
  <c r="AQ109" i="2"/>
  <c r="AI103" i="4"/>
  <c r="AI106" i="2"/>
  <c r="AR103" i="2"/>
  <c r="T100" i="2"/>
  <c r="AR97" i="4"/>
  <c r="X100" i="5"/>
  <c r="X97" i="6"/>
  <c r="AC91" i="2"/>
  <c r="AD85" i="4"/>
  <c r="AD88" i="2"/>
  <c r="AC85" i="2"/>
  <c r="AM85" i="2"/>
  <c r="AB86" i="2"/>
  <c r="AG90" i="2" s="1"/>
  <c r="AQ79" i="4"/>
  <c r="AQ82" i="2"/>
  <c r="AA82" i="5"/>
  <c r="AA79" i="6"/>
  <c r="AJ73" i="4"/>
  <c r="AS73" i="2"/>
  <c r="AJ76" i="2"/>
  <c r="Z64" i="5"/>
  <c r="Z61" i="6"/>
  <c r="AM55" i="4"/>
  <c r="AM58" i="2"/>
  <c r="AF49" i="4"/>
  <c r="AF52" i="2"/>
  <c r="AO49" i="2"/>
  <c r="AG43" i="4"/>
  <c r="AG46" i="2"/>
  <c r="AP43" i="2"/>
  <c r="U46" i="5"/>
  <c r="S44" i="5"/>
  <c r="X48" i="5" s="1"/>
  <c r="T43" i="5"/>
  <c r="U43" i="6"/>
  <c r="AD37" i="4"/>
  <c r="AD40" i="2"/>
  <c r="AC37" i="2"/>
  <c r="AM37" i="2"/>
  <c r="AB38" i="2"/>
  <c r="AG42" i="2" s="1"/>
  <c r="AA31" i="6"/>
  <c r="AA34" i="5"/>
  <c r="T28" i="2"/>
  <c r="AR25" i="4"/>
  <c r="AR28" i="2"/>
  <c r="X28" i="5"/>
  <c r="X25" i="6"/>
  <c r="AI52" i="5"/>
  <c r="AI49" i="6"/>
  <c r="W52" i="5"/>
  <c r="W49" i="6"/>
  <c r="AJ46" i="5"/>
  <c r="AJ43" i="6"/>
  <c r="T40" i="4"/>
  <c r="G25" i="6"/>
  <c r="W136" i="5"/>
  <c r="W133" i="6"/>
  <c r="G110" i="5"/>
  <c r="G109" i="6"/>
  <c r="T100" i="4"/>
  <c r="Z94" i="5"/>
  <c r="Z91" i="6"/>
  <c r="U76" i="5"/>
  <c r="T73" i="5"/>
  <c r="S74" i="5"/>
  <c r="X78" i="5" s="1"/>
  <c r="U73" i="6"/>
  <c r="T76" i="4"/>
  <c r="AH46" i="5"/>
  <c r="AH43" i="6"/>
  <c r="Y112" i="5"/>
  <c r="Y109" i="6"/>
  <c r="V106" i="5"/>
  <c r="V103" i="6"/>
  <c r="W100" i="5"/>
  <c r="W97" i="6"/>
  <c r="AB92" i="2"/>
  <c r="AG96" i="2" s="1"/>
  <c r="AF94" i="5"/>
  <c r="AF91" i="6"/>
  <c r="V82" i="5"/>
  <c r="V79" i="6"/>
  <c r="AG64" i="5"/>
  <c r="AG61" i="6"/>
  <c r="S62" i="5"/>
  <c r="X66" i="5" s="1"/>
  <c r="T61" i="5"/>
  <c r="U64" i="5"/>
  <c r="U61" i="6"/>
  <c r="AA25" i="6"/>
  <c r="AA28" i="5"/>
  <c r="V70" i="5"/>
  <c r="V67" i="6"/>
  <c r="X34" i="5"/>
  <c r="X31" i="6"/>
  <c r="U28" i="5"/>
  <c r="T25" i="5"/>
  <c r="S26" i="5"/>
  <c r="X30" i="5" s="1"/>
  <c r="U25" i="6"/>
  <c r="AJ133" i="4"/>
  <c r="AS133" i="2"/>
  <c r="AJ136" i="2"/>
  <c r="AS127" i="4"/>
  <c r="AS130" i="2"/>
  <c r="Y130" i="5"/>
  <c r="Y127" i="6"/>
  <c r="AH121" i="4"/>
  <c r="AQ121" i="2"/>
  <c r="AH124" i="2"/>
  <c r="AM118" i="2"/>
  <c r="AF109" i="4"/>
  <c r="AO109" i="2"/>
  <c r="AF112" i="2"/>
  <c r="Z100" i="5"/>
  <c r="Z97" i="6"/>
  <c r="AE91" i="4"/>
  <c r="AE94" i="2"/>
  <c r="AN91" i="2"/>
  <c r="AN85" i="4"/>
  <c r="AN88" i="2"/>
  <c r="AS82" i="2"/>
  <c r="Z76" i="5"/>
  <c r="Z73" i="6"/>
  <c r="AI67" i="4"/>
  <c r="AR67" i="2"/>
  <c r="AI70" i="2"/>
  <c r="W70" i="5"/>
  <c r="W67" i="6"/>
  <c r="AF61" i="4"/>
  <c r="AO61" i="2"/>
  <c r="AF64" i="2"/>
  <c r="T58" i="4"/>
  <c r="AM43" i="4"/>
  <c r="AM46" i="2"/>
  <c r="AR40" i="2"/>
  <c r="X40" i="5"/>
  <c r="X37" i="6"/>
  <c r="AG31" i="4"/>
  <c r="AP31" i="2"/>
  <c r="AG34" i="2"/>
  <c r="S32" i="5"/>
  <c r="X36" i="5" s="1"/>
  <c r="T31" i="5"/>
  <c r="U34" i="5"/>
  <c r="U31" i="6"/>
  <c r="AP25" i="4"/>
  <c r="AP28" i="2"/>
  <c r="AA136" i="5"/>
  <c r="AA133" i="6"/>
  <c r="Y100" i="5"/>
  <c r="Y97" i="6"/>
  <c r="V94" i="5"/>
  <c r="V91" i="6"/>
  <c r="G85" i="7"/>
  <c r="G86" i="6"/>
  <c r="AD46" i="5"/>
  <c r="AD43" i="6"/>
  <c r="V46" i="5"/>
  <c r="V43" i="6"/>
  <c r="Y28" i="5"/>
  <c r="Y25" i="6"/>
  <c r="T118" i="2"/>
  <c r="T58" i="2"/>
  <c r="O130" i="6"/>
  <c r="O127" i="7"/>
  <c r="H102" i="7"/>
  <c r="F102" i="8"/>
  <c r="L88" i="8"/>
  <c r="L85" i="9"/>
  <c r="H36" i="7"/>
  <c r="G36" i="8"/>
  <c r="L64" i="8"/>
  <c r="L61" i="9"/>
  <c r="F138" i="12"/>
  <c r="Z136" i="5"/>
  <c r="Z133" i="6"/>
  <c r="AE127" i="4"/>
  <c r="AE130" i="2"/>
  <c r="AB128" i="2"/>
  <c r="AG132" i="2" s="1"/>
  <c r="AN127" i="2"/>
  <c r="W130" i="5"/>
  <c r="W127" i="6"/>
  <c r="AD109" i="4"/>
  <c r="AD112" i="2"/>
  <c r="AC109" i="2"/>
  <c r="AB110" i="2"/>
  <c r="AG114" i="2" s="1"/>
  <c r="AM109" i="2"/>
  <c r="AE103" i="4"/>
  <c r="AB104" i="2"/>
  <c r="AG108" i="2" s="1"/>
  <c r="AE106" i="2"/>
  <c r="AN103" i="2"/>
  <c r="W106" i="5"/>
  <c r="W103" i="6"/>
  <c r="AN97" i="4"/>
  <c r="AN100" i="2"/>
  <c r="AS91" i="4"/>
  <c r="AS94" i="2"/>
  <c r="Y94" i="5"/>
  <c r="Y91" i="6"/>
  <c r="Z88" i="5"/>
  <c r="Z85" i="6"/>
  <c r="AM79" i="4"/>
  <c r="AM82" i="2"/>
  <c r="G79" i="7"/>
  <c r="AF73" i="4"/>
  <c r="AO73" i="2"/>
  <c r="AF76" i="2"/>
  <c r="AG67" i="4"/>
  <c r="AG70" i="2"/>
  <c r="AP67" i="2"/>
  <c r="AP61" i="4"/>
  <c r="AP64" i="2"/>
  <c r="AI55" i="4"/>
  <c r="AI58" i="2"/>
  <c r="AR55" i="2"/>
  <c r="W58" i="5"/>
  <c r="W55" i="6"/>
  <c r="T52" i="2"/>
  <c r="AR49" i="4"/>
  <c r="AR52" i="2"/>
  <c r="X49" i="6"/>
  <c r="X52" i="5"/>
  <c r="Z40" i="5"/>
  <c r="Z37" i="6"/>
  <c r="AM31" i="4"/>
  <c r="AM34" i="2"/>
  <c r="V34" i="5"/>
  <c r="V31" i="6"/>
  <c r="AI136" i="5"/>
  <c r="AI133" i="6"/>
  <c r="Z118" i="5"/>
  <c r="Z115" i="6"/>
  <c r="AH130" i="5"/>
  <c r="AH127" i="6"/>
  <c r="Z130" i="5"/>
  <c r="Z127" i="6"/>
  <c r="AI121" i="6"/>
  <c r="AI124" i="5"/>
  <c r="AA121" i="6"/>
  <c r="AA124" i="5"/>
  <c r="G121" i="6"/>
  <c r="AJ118" i="5"/>
  <c r="AJ115" i="6"/>
  <c r="AD106" i="5"/>
  <c r="AD103" i="6"/>
  <c r="Y88" i="5"/>
  <c r="Y85" i="6"/>
  <c r="AA76" i="5"/>
  <c r="AA73" i="6"/>
  <c r="G73" i="9"/>
  <c r="AJ70" i="5"/>
  <c r="AJ67" i="6"/>
  <c r="X70" i="5"/>
  <c r="X67" i="6"/>
  <c r="T64" i="4"/>
  <c r="V58" i="5"/>
  <c r="V55" i="6"/>
  <c r="AA52" i="5"/>
  <c r="AA49" i="6"/>
  <c r="Y40" i="5"/>
  <c r="Y37" i="6"/>
  <c r="AD94" i="5"/>
  <c r="W88" i="5"/>
  <c r="W85" i="6"/>
  <c r="T52" i="4"/>
  <c r="T28" i="4"/>
  <c r="AF133" i="4"/>
  <c r="AF136" i="2"/>
  <c r="AO133" i="2"/>
  <c r="AO127" i="4"/>
  <c r="AO130" i="2"/>
  <c r="AD121" i="4"/>
  <c r="AB122" i="2"/>
  <c r="AG126" i="2" s="1"/>
  <c r="AM121" i="2"/>
  <c r="AD124" i="2"/>
  <c r="AC121" i="2"/>
  <c r="AI115" i="4"/>
  <c r="AR115" i="2"/>
  <c r="AI118" i="2"/>
  <c r="T112" i="2"/>
  <c r="AR109" i="4"/>
  <c r="AR112" i="2"/>
  <c r="X112" i="5"/>
  <c r="X109" i="6"/>
  <c r="AG103" i="4"/>
  <c r="AP103" i="2"/>
  <c r="AG106" i="2"/>
  <c r="AQ91" i="4"/>
  <c r="AQ94" i="2"/>
  <c r="AJ85" i="4"/>
  <c r="AJ88" i="2"/>
  <c r="AS85" i="2"/>
  <c r="AO79" i="4"/>
  <c r="AO82" i="2"/>
  <c r="AP73" i="4"/>
  <c r="AP76" i="2"/>
  <c r="AE67" i="4"/>
  <c r="AE70" i="2"/>
  <c r="AN67" i="2"/>
  <c r="T64" i="2"/>
  <c r="AR61" i="4"/>
  <c r="AR64" i="2"/>
  <c r="X64" i="5"/>
  <c r="X61" i="6"/>
  <c r="AG55" i="4"/>
  <c r="AP55" i="2"/>
  <c r="AG58" i="2"/>
  <c r="U58" i="5"/>
  <c r="T55" i="5"/>
  <c r="S56" i="5"/>
  <c r="X60" i="5" s="1"/>
  <c r="U55" i="6"/>
  <c r="AH49" i="4"/>
  <c r="AQ49" i="2"/>
  <c r="AH52" i="2"/>
  <c r="V52" i="5"/>
  <c r="V49" i="6"/>
  <c r="AI43" i="4"/>
  <c r="AR43" i="2"/>
  <c r="AI46" i="2"/>
  <c r="W46" i="5"/>
  <c r="W43" i="6"/>
  <c r="AN37" i="4"/>
  <c r="AN40" i="2"/>
  <c r="AC31" i="2"/>
  <c r="AH25" i="4"/>
  <c r="AQ25" i="2"/>
  <c r="AH28" i="2"/>
  <c r="AE136" i="5"/>
  <c r="AE133" i="6"/>
  <c r="V118" i="5"/>
  <c r="V115" i="6"/>
  <c r="AA112" i="5"/>
  <c r="AA109" i="6"/>
  <c r="AA88" i="5"/>
  <c r="AA85" i="6"/>
  <c r="AE64" i="5"/>
  <c r="AE61" i="6"/>
  <c r="AA40" i="5"/>
  <c r="AA37" i="6"/>
  <c r="T70" i="2"/>
  <c r="J14" i="2"/>
  <c r="O18" i="2" s="1"/>
  <c r="H24" i="2"/>
  <c r="AU23" i="2"/>
  <c r="AL23" i="2"/>
  <c r="AC23" i="2"/>
  <c r="T23" i="2"/>
  <c r="K23" i="2"/>
  <c r="H23" i="2"/>
  <c r="H29" i="2" s="1"/>
  <c r="H35" i="2" s="1"/>
  <c r="H41" i="2" s="1"/>
  <c r="H47" i="2" s="1"/>
  <c r="H53" i="2" s="1"/>
  <c r="H59" i="2" s="1"/>
  <c r="H65" i="2" s="1"/>
  <c r="H71" i="2" s="1"/>
  <c r="H77" i="2" s="1"/>
  <c r="H83" i="2" s="1"/>
  <c r="H89" i="2" s="1"/>
  <c r="H95" i="2" s="1"/>
  <c r="H101" i="2" s="1"/>
  <c r="H107" i="2" s="1"/>
  <c r="H113" i="2" s="1"/>
  <c r="H119" i="2" s="1"/>
  <c r="H125" i="2" s="1"/>
  <c r="H131" i="2" s="1"/>
  <c r="H137" i="2" s="1"/>
  <c r="R22" i="2"/>
  <c r="R21" i="2" s="1"/>
  <c r="R27" i="2" s="1"/>
  <c r="R33" i="2" s="1"/>
  <c r="R39" i="2" s="1"/>
  <c r="R45" i="2" s="1"/>
  <c r="R51" i="2" s="1"/>
  <c r="R57" i="2" s="1"/>
  <c r="R63" i="2" s="1"/>
  <c r="R69" i="2" s="1"/>
  <c r="R75" i="2" s="1"/>
  <c r="R81" i="2" s="1"/>
  <c r="R87" i="2" s="1"/>
  <c r="R93" i="2" s="1"/>
  <c r="R99" i="2" s="1"/>
  <c r="R105" i="2" s="1"/>
  <c r="R111" i="2" s="1"/>
  <c r="R117" i="2" s="1"/>
  <c r="R123" i="2" s="1"/>
  <c r="R129" i="2" s="1"/>
  <c r="R135" i="2" s="1"/>
  <c r="Q22" i="2"/>
  <c r="Q21" i="2" s="1"/>
  <c r="Q27" i="2" s="1"/>
  <c r="Q33" i="2" s="1"/>
  <c r="Q39" i="2" s="1"/>
  <c r="Q45" i="2" s="1"/>
  <c r="Q51" i="2" s="1"/>
  <c r="Q57" i="2" s="1"/>
  <c r="Q63" i="2" s="1"/>
  <c r="Q69" i="2" s="1"/>
  <c r="Q75" i="2" s="1"/>
  <c r="Q81" i="2" s="1"/>
  <c r="Q87" i="2" s="1"/>
  <c r="Q93" i="2" s="1"/>
  <c r="Q99" i="2" s="1"/>
  <c r="Q105" i="2" s="1"/>
  <c r="Q111" i="2" s="1"/>
  <c r="Q117" i="2" s="1"/>
  <c r="Q123" i="2" s="1"/>
  <c r="Q129" i="2" s="1"/>
  <c r="Q135" i="2" s="1"/>
  <c r="P22" i="2"/>
  <c r="P21" i="2" s="1"/>
  <c r="P27" i="2" s="1"/>
  <c r="P33" i="2" s="1"/>
  <c r="P39" i="2" s="1"/>
  <c r="P45" i="2" s="1"/>
  <c r="P51" i="2" s="1"/>
  <c r="P57" i="2" s="1"/>
  <c r="P63" i="2" s="1"/>
  <c r="P69" i="2" s="1"/>
  <c r="P75" i="2" s="1"/>
  <c r="P81" i="2" s="1"/>
  <c r="P87" i="2" s="1"/>
  <c r="P93" i="2" s="1"/>
  <c r="P99" i="2" s="1"/>
  <c r="P105" i="2" s="1"/>
  <c r="P111" i="2" s="1"/>
  <c r="P117" i="2" s="1"/>
  <c r="P123" i="2" s="1"/>
  <c r="P129" i="2" s="1"/>
  <c r="P135" i="2" s="1"/>
  <c r="O22" i="2"/>
  <c r="O21" i="2" s="1"/>
  <c r="O27" i="2" s="1"/>
  <c r="O33" i="2" s="1"/>
  <c r="O39" i="2" s="1"/>
  <c r="O45" i="2" s="1"/>
  <c r="O51" i="2" s="1"/>
  <c r="O57" i="2" s="1"/>
  <c r="O63" i="2" s="1"/>
  <c r="O69" i="2" s="1"/>
  <c r="O75" i="2" s="1"/>
  <c r="O81" i="2" s="1"/>
  <c r="O87" i="2" s="1"/>
  <c r="O93" i="2" s="1"/>
  <c r="O99" i="2" s="1"/>
  <c r="O105" i="2" s="1"/>
  <c r="O111" i="2" s="1"/>
  <c r="O117" i="2" s="1"/>
  <c r="O123" i="2" s="1"/>
  <c r="O129" i="2" s="1"/>
  <c r="O135" i="2" s="1"/>
  <c r="N22" i="2"/>
  <c r="N21" i="2" s="1"/>
  <c r="N27" i="2" s="1"/>
  <c r="N33" i="2" s="1"/>
  <c r="N39" i="2" s="1"/>
  <c r="N45" i="2" s="1"/>
  <c r="N51" i="2" s="1"/>
  <c r="N57" i="2" s="1"/>
  <c r="N63" i="2" s="1"/>
  <c r="N69" i="2" s="1"/>
  <c r="N75" i="2" s="1"/>
  <c r="N81" i="2" s="1"/>
  <c r="N87" i="2" s="1"/>
  <c r="N93" i="2" s="1"/>
  <c r="N99" i="2" s="1"/>
  <c r="N105" i="2" s="1"/>
  <c r="N111" i="2" s="1"/>
  <c r="N117" i="2" s="1"/>
  <c r="N123" i="2" s="1"/>
  <c r="N129" i="2" s="1"/>
  <c r="N135" i="2" s="1"/>
  <c r="M22" i="2"/>
  <c r="M21" i="2" s="1"/>
  <c r="M27" i="2" s="1"/>
  <c r="M33" i="2" s="1"/>
  <c r="M39" i="2" s="1"/>
  <c r="M45" i="2" s="1"/>
  <c r="M51" i="2" s="1"/>
  <c r="M57" i="2" s="1"/>
  <c r="M63" i="2" s="1"/>
  <c r="M69" i="2" s="1"/>
  <c r="M75" i="2" s="1"/>
  <c r="M81" i="2" s="1"/>
  <c r="M87" i="2" s="1"/>
  <c r="M93" i="2" s="1"/>
  <c r="M99" i="2" s="1"/>
  <c r="M105" i="2" s="1"/>
  <c r="M111" i="2" s="1"/>
  <c r="M117" i="2" s="1"/>
  <c r="M123" i="2" s="1"/>
  <c r="M129" i="2" s="1"/>
  <c r="M135" i="2" s="1"/>
  <c r="L22" i="2"/>
  <c r="B22" i="2"/>
  <c r="B28" i="2" s="1"/>
  <c r="B34" i="2" s="1"/>
  <c r="B40" i="2" s="1"/>
  <c r="B46" i="2" s="1"/>
  <c r="B52" i="2" s="1"/>
  <c r="B58" i="2" s="1"/>
  <c r="B64" i="2" s="1"/>
  <c r="B70" i="2" s="1"/>
  <c r="B76" i="2" s="1"/>
  <c r="B82" i="2" s="1"/>
  <c r="B88" i="2" s="1"/>
  <c r="B94" i="2" s="1"/>
  <c r="B100" i="2" s="1"/>
  <c r="B106" i="2" s="1"/>
  <c r="B112" i="2" s="1"/>
  <c r="B118" i="2" s="1"/>
  <c r="B124" i="2" s="1"/>
  <c r="B130" i="2" s="1"/>
  <c r="B136" i="2" s="1"/>
  <c r="G21" i="2"/>
  <c r="R20" i="2"/>
  <c r="R26" i="2" s="1"/>
  <c r="R32" i="2" s="1"/>
  <c r="R38" i="2" s="1"/>
  <c r="R44" i="2" s="1"/>
  <c r="R50" i="2" s="1"/>
  <c r="R56" i="2" s="1"/>
  <c r="R62" i="2" s="1"/>
  <c r="R68" i="2" s="1"/>
  <c r="R74" i="2" s="1"/>
  <c r="R80" i="2" s="1"/>
  <c r="R86" i="2" s="1"/>
  <c r="R92" i="2" s="1"/>
  <c r="R98" i="2" s="1"/>
  <c r="R104" i="2" s="1"/>
  <c r="R110" i="2" s="1"/>
  <c r="R116" i="2" s="1"/>
  <c r="R122" i="2" s="1"/>
  <c r="R128" i="2" s="1"/>
  <c r="R134" i="2" s="1"/>
  <c r="Q20" i="2"/>
  <c r="Q26" i="2" s="1"/>
  <c r="Q32" i="2" s="1"/>
  <c r="Q38" i="2" s="1"/>
  <c r="Q44" i="2" s="1"/>
  <c r="Q50" i="2" s="1"/>
  <c r="Q56" i="2" s="1"/>
  <c r="Q62" i="2" s="1"/>
  <c r="Q68" i="2" s="1"/>
  <c r="Q74" i="2" s="1"/>
  <c r="Q80" i="2" s="1"/>
  <c r="Q86" i="2" s="1"/>
  <c r="Q92" i="2" s="1"/>
  <c r="Q98" i="2" s="1"/>
  <c r="Q104" i="2" s="1"/>
  <c r="Q110" i="2" s="1"/>
  <c r="Q116" i="2" s="1"/>
  <c r="Q122" i="2" s="1"/>
  <c r="Q128" i="2" s="1"/>
  <c r="Q134" i="2" s="1"/>
  <c r="P20" i="2"/>
  <c r="P26" i="2" s="1"/>
  <c r="P32" i="2" s="1"/>
  <c r="P38" i="2" s="1"/>
  <c r="P44" i="2" s="1"/>
  <c r="P50" i="2" s="1"/>
  <c r="P56" i="2" s="1"/>
  <c r="P62" i="2" s="1"/>
  <c r="P68" i="2" s="1"/>
  <c r="P74" i="2" s="1"/>
  <c r="P80" i="2" s="1"/>
  <c r="P86" i="2" s="1"/>
  <c r="P92" i="2" s="1"/>
  <c r="P98" i="2" s="1"/>
  <c r="P104" i="2" s="1"/>
  <c r="P110" i="2" s="1"/>
  <c r="P116" i="2" s="1"/>
  <c r="P122" i="2" s="1"/>
  <c r="P128" i="2" s="1"/>
  <c r="P134" i="2" s="1"/>
  <c r="O20" i="2"/>
  <c r="O26" i="2" s="1"/>
  <c r="O32" i="2" s="1"/>
  <c r="O38" i="2" s="1"/>
  <c r="O44" i="2" s="1"/>
  <c r="O50" i="2" s="1"/>
  <c r="O56" i="2" s="1"/>
  <c r="O62" i="2" s="1"/>
  <c r="O68" i="2" s="1"/>
  <c r="O74" i="2" s="1"/>
  <c r="O80" i="2" s="1"/>
  <c r="O86" i="2" s="1"/>
  <c r="O92" i="2" s="1"/>
  <c r="O98" i="2" s="1"/>
  <c r="O104" i="2" s="1"/>
  <c r="O110" i="2" s="1"/>
  <c r="O116" i="2" s="1"/>
  <c r="O122" i="2" s="1"/>
  <c r="O128" i="2" s="1"/>
  <c r="O134" i="2" s="1"/>
  <c r="N20" i="2"/>
  <c r="N26" i="2" s="1"/>
  <c r="N32" i="2" s="1"/>
  <c r="N38" i="2" s="1"/>
  <c r="N44" i="2" s="1"/>
  <c r="N50" i="2" s="1"/>
  <c r="N56" i="2" s="1"/>
  <c r="N62" i="2" s="1"/>
  <c r="N68" i="2" s="1"/>
  <c r="N74" i="2" s="1"/>
  <c r="N80" i="2" s="1"/>
  <c r="N86" i="2" s="1"/>
  <c r="N92" i="2" s="1"/>
  <c r="N98" i="2" s="1"/>
  <c r="N104" i="2" s="1"/>
  <c r="N110" i="2" s="1"/>
  <c r="N116" i="2" s="1"/>
  <c r="N122" i="2" s="1"/>
  <c r="N128" i="2" s="1"/>
  <c r="N134" i="2" s="1"/>
  <c r="M20" i="2"/>
  <c r="M26" i="2" s="1"/>
  <c r="L20" i="2"/>
  <c r="J20" i="2"/>
  <c r="AA19" i="2"/>
  <c r="AJ19" i="2" s="1"/>
  <c r="AJ22" i="2" s="1"/>
  <c r="AJ21" i="2" s="1"/>
  <c r="Z19" i="2"/>
  <c r="Z22" i="2" s="1"/>
  <c r="Z21" i="2" s="1"/>
  <c r="Z27" i="2" s="1"/>
  <c r="Z33" i="2" s="1"/>
  <c r="Z39" i="2" s="1"/>
  <c r="Z45" i="2" s="1"/>
  <c r="Z51" i="2" s="1"/>
  <c r="Z57" i="2" s="1"/>
  <c r="Z63" i="2" s="1"/>
  <c r="Z69" i="2" s="1"/>
  <c r="Z75" i="2" s="1"/>
  <c r="Z81" i="2" s="1"/>
  <c r="Z87" i="2" s="1"/>
  <c r="Z93" i="2" s="1"/>
  <c r="Z99" i="2" s="1"/>
  <c r="Z105" i="2" s="1"/>
  <c r="Z111" i="2" s="1"/>
  <c r="Z117" i="2" s="1"/>
  <c r="Z123" i="2" s="1"/>
  <c r="Z129" i="2" s="1"/>
  <c r="Z135" i="2" s="1"/>
  <c r="Y19" i="2"/>
  <c r="Y20" i="2" s="1"/>
  <c r="Y26" i="2" s="1"/>
  <c r="Y32" i="2" s="1"/>
  <c r="Y38" i="2" s="1"/>
  <c r="Y44" i="2" s="1"/>
  <c r="Y50" i="2" s="1"/>
  <c r="Y56" i="2" s="1"/>
  <c r="Y62" i="2" s="1"/>
  <c r="Y68" i="2" s="1"/>
  <c r="Y74" i="2" s="1"/>
  <c r="Y80" i="2" s="1"/>
  <c r="Y86" i="2" s="1"/>
  <c r="Y92" i="2" s="1"/>
  <c r="Y98" i="2" s="1"/>
  <c r="Y104" i="2" s="1"/>
  <c r="Y110" i="2" s="1"/>
  <c r="Y116" i="2" s="1"/>
  <c r="Y122" i="2" s="1"/>
  <c r="Y128" i="2" s="1"/>
  <c r="Y134" i="2" s="1"/>
  <c r="X19" i="2"/>
  <c r="X20" i="2" s="1"/>
  <c r="X26" i="2" s="1"/>
  <c r="X32" i="2" s="1"/>
  <c r="X38" i="2" s="1"/>
  <c r="X44" i="2" s="1"/>
  <c r="X50" i="2" s="1"/>
  <c r="X56" i="2" s="1"/>
  <c r="X62" i="2" s="1"/>
  <c r="X68" i="2" s="1"/>
  <c r="X74" i="2" s="1"/>
  <c r="X80" i="2" s="1"/>
  <c r="X86" i="2" s="1"/>
  <c r="X92" i="2" s="1"/>
  <c r="X98" i="2" s="1"/>
  <c r="X104" i="2" s="1"/>
  <c r="X110" i="2" s="1"/>
  <c r="X116" i="2" s="1"/>
  <c r="X122" i="2" s="1"/>
  <c r="X128" i="2" s="1"/>
  <c r="X134" i="2" s="1"/>
  <c r="W19" i="2"/>
  <c r="AF19" i="2" s="1"/>
  <c r="AF22" i="2" s="1"/>
  <c r="AF21" i="2" s="1"/>
  <c r="V19" i="2"/>
  <c r="V22" i="2" s="1"/>
  <c r="V21" i="2" s="1"/>
  <c r="V27" i="2" s="1"/>
  <c r="V33" i="2" s="1"/>
  <c r="V39" i="2" s="1"/>
  <c r="V45" i="2" s="1"/>
  <c r="V51" i="2" s="1"/>
  <c r="V57" i="2" s="1"/>
  <c r="V63" i="2" s="1"/>
  <c r="V69" i="2" s="1"/>
  <c r="V75" i="2" s="1"/>
  <c r="V81" i="2" s="1"/>
  <c r="V87" i="2" s="1"/>
  <c r="V93" i="2" s="1"/>
  <c r="V99" i="2" s="1"/>
  <c r="V105" i="2" s="1"/>
  <c r="V111" i="2" s="1"/>
  <c r="V117" i="2" s="1"/>
  <c r="V123" i="2" s="1"/>
  <c r="V129" i="2" s="1"/>
  <c r="V135" i="2" s="1"/>
  <c r="U19" i="2"/>
  <c r="U20" i="2" s="1"/>
  <c r="K19" i="2"/>
  <c r="O79" i="7" l="1"/>
  <c r="O82" i="6"/>
  <c r="Q61" i="7"/>
  <c r="Q64" i="6"/>
  <c r="AR133" i="4"/>
  <c r="AR76" i="2"/>
  <c r="K61" i="6"/>
  <c r="AP100" i="2"/>
  <c r="Y82" i="5"/>
  <c r="T82" i="5" s="1"/>
  <c r="G32" i="7"/>
  <c r="Q73" i="8"/>
  <c r="R43" i="7"/>
  <c r="M124" i="9"/>
  <c r="J128" i="6"/>
  <c r="B132" i="6" s="1"/>
  <c r="N79" i="7"/>
  <c r="Y79" i="6"/>
  <c r="T79" i="6" s="1"/>
  <c r="M61" i="9"/>
  <c r="M64" i="9" s="1"/>
  <c r="AA30" i="7"/>
  <c r="AS31" i="4"/>
  <c r="AP136" i="2"/>
  <c r="P130" i="6"/>
  <c r="O78" i="5"/>
  <c r="P49" i="7"/>
  <c r="P52" i="7" s="1"/>
  <c r="K88" i="5"/>
  <c r="B132" i="5"/>
  <c r="O132" i="5"/>
  <c r="N67" i="7"/>
  <c r="N70" i="6"/>
  <c r="AC118" i="2"/>
  <c r="P127" i="7"/>
  <c r="P130" i="7" s="1"/>
  <c r="O126" i="6"/>
  <c r="AJ30" i="7"/>
  <c r="AS103" i="4"/>
  <c r="AS106" i="4" s="1"/>
  <c r="AN61" i="4"/>
  <c r="J44" i="6"/>
  <c r="H72" i="7"/>
  <c r="K106" i="5"/>
  <c r="AQ103" i="4"/>
  <c r="AO55" i="4"/>
  <c r="AO55" i="5" s="1"/>
  <c r="R34" i="7"/>
  <c r="AI100" i="5"/>
  <c r="O102" i="5"/>
  <c r="Y115" i="6"/>
  <c r="O96" i="5"/>
  <c r="N52" i="7"/>
  <c r="R121" i="8"/>
  <c r="R124" i="8" s="1"/>
  <c r="M58" i="7"/>
  <c r="M55" i="8"/>
  <c r="AD130" i="5"/>
  <c r="O90" i="5"/>
  <c r="M67" i="8"/>
  <c r="N106" i="6"/>
  <c r="R76" i="8"/>
  <c r="R73" i="9"/>
  <c r="O28" i="6"/>
  <c r="K82" i="5"/>
  <c r="O138" i="5"/>
  <c r="P106" i="7"/>
  <c r="L130" i="8"/>
  <c r="M31" i="9"/>
  <c r="M34" i="9" s="1"/>
  <c r="R88" i="8"/>
  <c r="O40" i="6"/>
  <c r="O37" i="7"/>
  <c r="K136" i="5"/>
  <c r="O64" i="6"/>
  <c r="O61" i="7"/>
  <c r="R64" i="6"/>
  <c r="R61" i="7"/>
  <c r="M52" i="6"/>
  <c r="M49" i="7"/>
  <c r="N34" i="6"/>
  <c r="N31" i="7"/>
  <c r="AI76" i="5"/>
  <c r="B114" i="6"/>
  <c r="P97" i="7"/>
  <c r="K76" i="5"/>
  <c r="O30" i="5"/>
  <c r="R97" i="7"/>
  <c r="R100" i="6"/>
  <c r="R79" i="7"/>
  <c r="R82" i="6"/>
  <c r="L73" i="7"/>
  <c r="L76" i="6"/>
  <c r="P55" i="8"/>
  <c r="P58" i="7"/>
  <c r="R136" i="6"/>
  <c r="R133" i="7"/>
  <c r="O97" i="7"/>
  <c r="O100" i="6"/>
  <c r="L82" i="8"/>
  <c r="L79" i="9"/>
  <c r="P88" i="6"/>
  <c r="P85" i="7"/>
  <c r="Q52" i="6"/>
  <c r="Q49" i="7"/>
  <c r="K133" i="6"/>
  <c r="R120" i="7"/>
  <c r="K55" i="6"/>
  <c r="K49" i="6"/>
  <c r="M40" i="7"/>
  <c r="M37" i="8"/>
  <c r="Q28" i="7"/>
  <c r="Q25" i="8"/>
  <c r="R112" i="6"/>
  <c r="K112" i="6" s="1"/>
  <c r="R109" i="7"/>
  <c r="Q112" i="7"/>
  <c r="Q109" i="8"/>
  <c r="AC34" i="2"/>
  <c r="V112" i="5"/>
  <c r="AR88" i="2"/>
  <c r="AQ70" i="2"/>
  <c r="G91" i="7"/>
  <c r="G91" i="8" s="1"/>
  <c r="Z124" i="5"/>
  <c r="K109" i="6"/>
  <c r="N124" i="8"/>
  <c r="K52" i="5"/>
  <c r="K85" i="6"/>
  <c r="P28" i="6"/>
  <c r="O58" i="6"/>
  <c r="K58" i="6" s="1"/>
  <c r="O94" i="6"/>
  <c r="O91" i="7"/>
  <c r="AC94" i="2"/>
  <c r="O55" i="7"/>
  <c r="O55" i="8" s="1"/>
  <c r="AN124" i="2"/>
  <c r="M106" i="7"/>
  <c r="AM94" i="2"/>
  <c r="J62" i="6"/>
  <c r="B66" i="6" s="1"/>
  <c r="K97" i="6"/>
  <c r="L106" i="7"/>
  <c r="L103" i="8"/>
  <c r="M88" i="6"/>
  <c r="M85" i="7"/>
  <c r="J86" i="6"/>
  <c r="O106" i="6"/>
  <c r="O103" i="7"/>
  <c r="O88" i="6"/>
  <c r="O85" i="7"/>
  <c r="N127" i="8"/>
  <c r="N130" i="7"/>
  <c r="L70" i="6"/>
  <c r="L67" i="7"/>
  <c r="S92" i="5"/>
  <c r="X96" i="5" s="1"/>
  <c r="K67" i="6"/>
  <c r="K115" i="6"/>
  <c r="J98" i="6"/>
  <c r="O136" i="7"/>
  <c r="O133" i="8"/>
  <c r="H30" i="10"/>
  <c r="Q37" i="10"/>
  <c r="Q40" i="10" s="1"/>
  <c r="L37" i="11"/>
  <c r="L37" i="12" s="1"/>
  <c r="L130" i="9"/>
  <c r="L127" i="10"/>
  <c r="L130" i="10" s="1"/>
  <c r="M130" i="7"/>
  <c r="O132" i="6"/>
  <c r="N52" i="8"/>
  <c r="N49" i="9"/>
  <c r="N49" i="10" s="1"/>
  <c r="L46" i="8"/>
  <c r="L43" i="9"/>
  <c r="Q58" i="8"/>
  <c r="Q55" i="9"/>
  <c r="K94" i="5"/>
  <c r="O48" i="5"/>
  <c r="P106" i="8"/>
  <c r="P103" i="9"/>
  <c r="K40" i="5"/>
  <c r="J134" i="6"/>
  <c r="B138" i="6" s="1"/>
  <c r="Q118" i="9"/>
  <c r="Q115" i="10"/>
  <c r="O120" i="5"/>
  <c r="K124" i="6"/>
  <c r="U118" i="5"/>
  <c r="T118" i="5" s="1"/>
  <c r="T115" i="5"/>
  <c r="S116" i="5"/>
  <c r="X120" i="5" s="1"/>
  <c r="U115" i="6"/>
  <c r="S116" i="6" s="1"/>
  <c r="X120" i="6" s="1"/>
  <c r="O42" i="5"/>
  <c r="B42" i="5"/>
  <c r="AA120" i="7"/>
  <c r="AA126" i="7"/>
  <c r="G123" i="7"/>
  <c r="R126" i="7"/>
  <c r="AS126" i="7"/>
  <c r="AS120" i="7"/>
  <c r="AJ126" i="7"/>
  <c r="BB126" i="7"/>
  <c r="BB120" i="7"/>
  <c r="G129" i="7"/>
  <c r="B121" i="8"/>
  <c r="BB120" i="8" s="1"/>
  <c r="F72" i="12"/>
  <c r="H72" i="11"/>
  <c r="R70" i="7"/>
  <c r="R67" i="8"/>
  <c r="R130" i="8"/>
  <c r="R127" i="9"/>
  <c r="G103" i="7"/>
  <c r="G104" i="6"/>
  <c r="P118" i="8"/>
  <c r="P115" i="9"/>
  <c r="N136" i="8"/>
  <c r="N133" i="9"/>
  <c r="AI37" i="6"/>
  <c r="AI37" i="7" s="1"/>
  <c r="S80" i="5"/>
  <c r="X84" i="5" s="1"/>
  <c r="N76" i="9"/>
  <c r="N73" i="10"/>
  <c r="M67" i="9"/>
  <c r="M70" i="8"/>
  <c r="M91" i="8"/>
  <c r="M94" i="7"/>
  <c r="T91" i="5"/>
  <c r="M31" i="10"/>
  <c r="L118" i="8"/>
  <c r="L115" i="9"/>
  <c r="O118" i="7"/>
  <c r="O115" i="8"/>
  <c r="W91" i="6"/>
  <c r="W94" i="6" s="1"/>
  <c r="P28" i="7"/>
  <c r="P25" i="8"/>
  <c r="M109" i="9"/>
  <c r="M112" i="8"/>
  <c r="AA132" i="8"/>
  <c r="B133" i="9"/>
  <c r="AA138" i="9" s="1"/>
  <c r="BB132" i="8"/>
  <c r="AS132" i="8"/>
  <c r="AJ132" i="8"/>
  <c r="AJ138" i="8"/>
  <c r="BB138" i="8"/>
  <c r="AA138" i="8"/>
  <c r="R138" i="8"/>
  <c r="R132" i="8"/>
  <c r="G135" i="8"/>
  <c r="H126" i="10"/>
  <c r="H30" i="8"/>
  <c r="Q91" i="10"/>
  <c r="Q94" i="9"/>
  <c r="N79" i="8"/>
  <c r="N82" i="7"/>
  <c r="AE112" i="5"/>
  <c r="AE109" i="6"/>
  <c r="AE109" i="7" s="1"/>
  <c r="AD115" i="5"/>
  <c r="AD118" i="4"/>
  <c r="G56" i="6"/>
  <c r="G55" i="7"/>
  <c r="G55" i="8" s="1"/>
  <c r="AO67" i="4"/>
  <c r="AO70" i="4" s="1"/>
  <c r="AO70" i="2"/>
  <c r="N58" i="7"/>
  <c r="N55" i="8"/>
  <c r="T121" i="5"/>
  <c r="V124" i="5"/>
  <c r="V121" i="6"/>
  <c r="V121" i="7" s="1"/>
  <c r="L34" i="9"/>
  <c r="L31" i="10"/>
  <c r="L34" i="10" s="1"/>
  <c r="T67" i="5"/>
  <c r="U70" i="5"/>
  <c r="AP40" i="2"/>
  <c r="AP37" i="4"/>
  <c r="AP40" i="4" s="1"/>
  <c r="P94" i="6"/>
  <c r="P91" i="7"/>
  <c r="J92" i="6"/>
  <c r="K91" i="6"/>
  <c r="AQ55" i="4"/>
  <c r="AQ58" i="4" s="1"/>
  <c r="AQ58" i="2"/>
  <c r="G128" i="7"/>
  <c r="G127" i="8"/>
  <c r="AA70" i="5"/>
  <c r="AA67" i="6"/>
  <c r="AA70" i="6" s="1"/>
  <c r="AQ31" i="4"/>
  <c r="AQ34" i="4" s="1"/>
  <c r="AQ34" i="2"/>
  <c r="G132" i="7"/>
  <c r="H132" i="6"/>
  <c r="H48" i="11"/>
  <c r="F48" i="12"/>
  <c r="H48" i="12" s="1"/>
  <c r="R46" i="7"/>
  <c r="R43" i="8"/>
  <c r="N43" i="7"/>
  <c r="J44" i="7" s="1"/>
  <c r="N46" i="6"/>
  <c r="K46" i="6" s="1"/>
  <c r="N124" i="9"/>
  <c r="N121" i="10"/>
  <c r="R88" i="9"/>
  <c r="R85" i="10"/>
  <c r="P76" i="7"/>
  <c r="P73" i="8"/>
  <c r="M124" i="10"/>
  <c r="M121" i="11"/>
  <c r="B102" i="6"/>
  <c r="O102" i="6"/>
  <c r="N88" i="7"/>
  <c r="N85" i="8"/>
  <c r="AL31" i="2"/>
  <c r="Q34" i="7"/>
  <c r="Q31" i="8"/>
  <c r="N28" i="7"/>
  <c r="N25" i="8"/>
  <c r="H84" i="7"/>
  <c r="G84" i="8"/>
  <c r="B84" i="5"/>
  <c r="O84" i="5"/>
  <c r="AI64" i="4"/>
  <c r="AI61" i="5"/>
  <c r="AG100" i="4"/>
  <c r="AG97" i="5"/>
  <c r="AF106" i="4"/>
  <c r="AF103" i="5"/>
  <c r="K43" i="6"/>
  <c r="AE25" i="5"/>
  <c r="AE28" i="4"/>
  <c r="AN28" i="2"/>
  <c r="V109" i="6"/>
  <c r="S110" i="6" s="1"/>
  <c r="X114" i="6" s="1"/>
  <c r="AJ31" i="5"/>
  <c r="AJ34" i="5" s="1"/>
  <c r="R94" i="6"/>
  <c r="R91" i="7"/>
  <c r="Q70" i="7"/>
  <c r="Q67" i="8"/>
  <c r="P40" i="7"/>
  <c r="P37" i="8"/>
  <c r="P112" i="7"/>
  <c r="P109" i="8"/>
  <c r="R52" i="6"/>
  <c r="R49" i="7"/>
  <c r="J50" i="6"/>
  <c r="L124" i="10"/>
  <c r="L121" i="11"/>
  <c r="AG88" i="4"/>
  <c r="AG85" i="5"/>
  <c r="R118" i="6"/>
  <c r="R115" i="7"/>
  <c r="T109" i="5"/>
  <c r="R40" i="6"/>
  <c r="R37" i="7"/>
  <c r="Q100" i="7"/>
  <c r="Q97" i="8"/>
  <c r="L112" i="11"/>
  <c r="L109" i="12"/>
  <c r="O34" i="6"/>
  <c r="O31" i="7"/>
  <c r="K31" i="6"/>
  <c r="J32" i="6"/>
  <c r="AA91" i="6"/>
  <c r="AA94" i="6" s="1"/>
  <c r="AO103" i="4"/>
  <c r="AO106" i="4" s="1"/>
  <c r="AL79" i="2"/>
  <c r="AN109" i="4"/>
  <c r="AN109" i="5" s="1"/>
  <c r="AN52" i="2"/>
  <c r="P46" i="7"/>
  <c r="P43" i="8"/>
  <c r="N40" i="6"/>
  <c r="N37" i="7"/>
  <c r="K37" i="6"/>
  <c r="J38" i="6"/>
  <c r="M76" i="6"/>
  <c r="K76" i="6" s="1"/>
  <c r="M73" i="7"/>
  <c r="J74" i="7" s="1"/>
  <c r="K73" i="6"/>
  <c r="J74" i="6"/>
  <c r="R106" i="6"/>
  <c r="R103" i="7"/>
  <c r="K103" i="6"/>
  <c r="J104" i="6"/>
  <c r="Q121" i="8"/>
  <c r="Q124" i="7"/>
  <c r="N94" i="9"/>
  <c r="N91" i="10"/>
  <c r="AF115" i="5"/>
  <c r="AF118" i="4"/>
  <c r="AE52" i="4"/>
  <c r="AE49" i="5"/>
  <c r="K118" i="5"/>
  <c r="AH67" i="5"/>
  <c r="AH70" i="4"/>
  <c r="AK128" i="2"/>
  <c r="AP132" i="2" s="1"/>
  <c r="AC82" i="2"/>
  <c r="L136" i="7"/>
  <c r="L133" i="8"/>
  <c r="P136" i="6"/>
  <c r="P133" i="7"/>
  <c r="AH82" i="4"/>
  <c r="AH79" i="5"/>
  <c r="Q82" i="6"/>
  <c r="K82" i="6" s="1"/>
  <c r="Q79" i="7"/>
  <c r="K79" i="6"/>
  <c r="AC106" i="2"/>
  <c r="F78" i="10"/>
  <c r="H78" i="9"/>
  <c r="L94" i="7"/>
  <c r="L91" i="8"/>
  <c r="H96" i="7"/>
  <c r="G96" i="8"/>
  <c r="G120" i="7"/>
  <c r="H120" i="6"/>
  <c r="Q130" i="8"/>
  <c r="Q127" i="9"/>
  <c r="M82" i="7"/>
  <c r="M79" i="8"/>
  <c r="Q88" i="8"/>
  <c r="Q85" i="9"/>
  <c r="AF55" i="5"/>
  <c r="AF58" i="4"/>
  <c r="Q43" i="8"/>
  <c r="Q46" i="7"/>
  <c r="AI88" i="4"/>
  <c r="AI85" i="5"/>
  <c r="M46" i="7"/>
  <c r="M43" i="8"/>
  <c r="H114" i="6"/>
  <c r="G114" i="7"/>
  <c r="AK32" i="2"/>
  <c r="AP36" i="2" s="1"/>
  <c r="AG40" i="4"/>
  <c r="AG37" i="5"/>
  <c r="S128" i="5"/>
  <c r="X132" i="5" s="1"/>
  <c r="V127" i="6"/>
  <c r="T127" i="6" s="1"/>
  <c r="T127" i="5"/>
  <c r="V130" i="5"/>
  <c r="T130" i="5" s="1"/>
  <c r="O46" i="7"/>
  <c r="O43" i="8"/>
  <c r="R58" i="7"/>
  <c r="R55" i="8"/>
  <c r="L25" i="10"/>
  <c r="L28" i="9"/>
  <c r="U103" i="6"/>
  <c r="U106" i="6" s="1"/>
  <c r="Q76" i="8"/>
  <c r="Q73" i="9"/>
  <c r="L26" i="2"/>
  <c r="K26" i="2" s="1"/>
  <c r="J30" i="2"/>
  <c r="AP52" i="2"/>
  <c r="H30" i="9"/>
  <c r="U67" i="6"/>
  <c r="U70" i="6" s="1"/>
  <c r="S104" i="5"/>
  <c r="X108" i="5" s="1"/>
  <c r="P100" i="7"/>
  <c r="P97" i="8"/>
  <c r="O76" i="7"/>
  <c r="O73" i="8"/>
  <c r="H138" i="7"/>
  <c r="G138" i="8"/>
  <c r="H66" i="7"/>
  <c r="G66" i="8"/>
  <c r="AH34" i="4"/>
  <c r="AH31" i="5"/>
  <c r="H90" i="8"/>
  <c r="G90" i="9"/>
  <c r="AJ103" i="5"/>
  <c r="AJ106" i="4"/>
  <c r="AF70" i="4"/>
  <c r="AF67" i="5"/>
  <c r="AF127" i="5"/>
  <c r="AF130" i="4"/>
  <c r="H60" i="11"/>
  <c r="G60" i="12"/>
  <c r="R34" i="8"/>
  <c r="R31" i="9"/>
  <c r="R28" i="7"/>
  <c r="R25" i="8"/>
  <c r="U26" i="2"/>
  <c r="M32" i="2"/>
  <c r="M38" i="2" s="1"/>
  <c r="M44" i="2" s="1"/>
  <c r="M50" i="2" s="1"/>
  <c r="M56" i="2" s="1"/>
  <c r="M62" i="2" s="1"/>
  <c r="M68" i="2" s="1"/>
  <c r="M74" i="2" s="1"/>
  <c r="M80" i="2" s="1"/>
  <c r="M86" i="2" s="1"/>
  <c r="M92" i="2" s="1"/>
  <c r="M98" i="2" s="1"/>
  <c r="M104" i="2" s="1"/>
  <c r="M110" i="2" s="1"/>
  <c r="M116" i="2" s="1"/>
  <c r="M122" i="2" s="1"/>
  <c r="M128" i="2" s="1"/>
  <c r="M134" i="2" s="1"/>
  <c r="AK56" i="2"/>
  <c r="AP60" i="2" s="1"/>
  <c r="S68" i="5"/>
  <c r="X72" i="5" s="1"/>
  <c r="T103" i="5"/>
  <c r="AJ27" i="2"/>
  <c r="AJ33" i="2" s="1"/>
  <c r="AJ39" i="2" s="1"/>
  <c r="AJ45" i="2" s="1"/>
  <c r="AJ51" i="2" s="1"/>
  <c r="AJ57" i="2" s="1"/>
  <c r="AJ63" i="2" s="1"/>
  <c r="AJ69" i="2" s="1"/>
  <c r="AJ75" i="2" s="1"/>
  <c r="AJ81" i="2" s="1"/>
  <c r="AJ87" i="2" s="1"/>
  <c r="AJ93" i="2" s="1"/>
  <c r="AJ99" i="2" s="1"/>
  <c r="AJ105" i="2" s="1"/>
  <c r="AJ111" i="2" s="1"/>
  <c r="AJ117" i="2" s="1"/>
  <c r="AJ123" i="2" s="1"/>
  <c r="AJ129" i="2" s="1"/>
  <c r="AJ135" i="2" s="1"/>
  <c r="AE100" i="4"/>
  <c r="AE97" i="5"/>
  <c r="H90" i="7"/>
  <c r="N118" i="6"/>
  <c r="N115" i="7"/>
  <c r="J116" i="6"/>
  <c r="N106" i="7"/>
  <c r="N103" i="8"/>
  <c r="AC70" i="2"/>
  <c r="AL103" i="2"/>
  <c r="S122" i="5"/>
  <c r="X126" i="5" s="1"/>
  <c r="M28" i="6"/>
  <c r="M25" i="7"/>
  <c r="K25" i="6"/>
  <c r="J26" i="6"/>
  <c r="G105" i="11"/>
  <c r="BB102" i="11"/>
  <c r="AJ102" i="11"/>
  <c r="B97" i="12"/>
  <c r="AS102" i="11"/>
  <c r="R102" i="11"/>
  <c r="AA102" i="11"/>
  <c r="G99" i="9"/>
  <c r="B91" i="10"/>
  <c r="AS96" i="9"/>
  <c r="BB90" i="9"/>
  <c r="AA96" i="9"/>
  <c r="AJ90" i="9"/>
  <c r="BB96" i="9"/>
  <c r="G93" i="9"/>
  <c r="AS90" i="9"/>
  <c r="AJ96" i="9"/>
  <c r="AA90" i="9"/>
  <c r="R96" i="9"/>
  <c r="R90" i="9"/>
  <c r="B84" i="6"/>
  <c r="O84" i="6"/>
  <c r="AF34" i="4"/>
  <c r="AF31" i="5"/>
  <c r="AH55" i="5"/>
  <c r="AH58" i="4"/>
  <c r="B109" i="8"/>
  <c r="AA114" i="7"/>
  <c r="AJ114" i="7"/>
  <c r="BB108" i="7"/>
  <c r="BB114" i="7"/>
  <c r="G117" i="7"/>
  <c r="AJ108" i="7"/>
  <c r="AS108" i="7"/>
  <c r="R114" i="7"/>
  <c r="AA108" i="7"/>
  <c r="AS114" i="7"/>
  <c r="R108" i="7"/>
  <c r="G111" i="7"/>
  <c r="P82" i="7"/>
  <c r="P79" i="8"/>
  <c r="O112" i="7"/>
  <c r="O109" i="8"/>
  <c r="N100" i="8"/>
  <c r="N97" i="9"/>
  <c r="O52" i="7"/>
  <c r="O49" i="8"/>
  <c r="N64" i="7"/>
  <c r="N61" i="8"/>
  <c r="H42" i="7"/>
  <c r="G42" i="8"/>
  <c r="O28" i="7"/>
  <c r="O25" i="8"/>
  <c r="P67" i="7"/>
  <c r="P70" i="6"/>
  <c r="J68" i="6"/>
  <c r="O124" i="8"/>
  <c r="O121" i="9"/>
  <c r="G78" i="12"/>
  <c r="M100" i="7"/>
  <c r="M97" i="8"/>
  <c r="AG124" i="4"/>
  <c r="AG121" i="5"/>
  <c r="L58" i="7"/>
  <c r="K55" i="7"/>
  <c r="L55" i="8"/>
  <c r="M130" i="8"/>
  <c r="M127" i="9"/>
  <c r="AS72" i="7"/>
  <c r="AJ72" i="7"/>
  <c r="B67" i="8"/>
  <c r="BB72" i="7"/>
  <c r="AA72" i="7"/>
  <c r="R72" i="7"/>
  <c r="R66" i="7"/>
  <c r="AA66" i="7"/>
  <c r="AS66" i="7"/>
  <c r="G69" i="7"/>
  <c r="G74" i="7"/>
  <c r="G68" i="7"/>
  <c r="AJ66" i="7"/>
  <c r="BB66" i="7"/>
  <c r="G75" i="7"/>
  <c r="L49" i="10"/>
  <c r="L52" i="9"/>
  <c r="O70" i="7"/>
  <c r="O67" i="8"/>
  <c r="AF27" i="2"/>
  <c r="AF33" i="2" s="1"/>
  <c r="AF39" i="2" s="1"/>
  <c r="AF45" i="2" s="1"/>
  <c r="AF51" i="2" s="1"/>
  <c r="AF57" i="2" s="1"/>
  <c r="AF63" i="2" s="1"/>
  <c r="AF69" i="2" s="1"/>
  <c r="AF75" i="2" s="1"/>
  <c r="AF81" i="2" s="1"/>
  <c r="AF87" i="2" s="1"/>
  <c r="AF93" i="2" s="1"/>
  <c r="AF99" i="2" s="1"/>
  <c r="AF105" i="2" s="1"/>
  <c r="AF111" i="2" s="1"/>
  <c r="AF117" i="2" s="1"/>
  <c r="AF123" i="2" s="1"/>
  <c r="AF129" i="2" s="1"/>
  <c r="AF135" i="2" s="1"/>
  <c r="K70" i="5"/>
  <c r="P61" i="8"/>
  <c r="P64" i="7"/>
  <c r="B48" i="6"/>
  <c r="O48" i="6"/>
  <c r="L97" i="9"/>
  <c r="L100" i="8"/>
  <c r="B60" i="6"/>
  <c r="O60" i="6"/>
  <c r="G108" i="8"/>
  <c r="H108" i="7"/>
  <c r="N109" i="8"/>
  <c r="N112" i="7"/>
  <c r="J110" i="7"/>
  <c r="B114" i="7" s="1"/>
  <c r="M118" i="7"/>
  <c r="M115" i="8"/>
  <c r="B115" i="10"/>
  <c r="F84" i="12"/>
  <c r="P124" i="7"/>
  <c r="P121" i="8"/>
  <c r="K121" i="7"/>
  <c r="J122" i="7"/>
  <c r="AG49" i="5"/>
  <c r="AG52" i="4"/>
  <c r="AA40" i="6"/>
  <c r="AA37" i="7"/>
  <c r="AE64" i="6"/>
  <c r="AE61" i="7"/>
  <c r="AH28" i="4"/>
  <c r="AH25" i="5"/>
  <c r="AN40" i="4"/>
  <c r="AN37" i="5"/>
  <c r="U58" i="6"/>
  <c r="T55" i="6"/>
  <c r="S56" i="6"/>
  <c r="X60" i="6" s="1"/>
  <c r="U55" i="7"/>
  <c r="AE70" i="4"/>
  <c r="AE67" i="5"/>
  <c r="AC67" i="4"/>
  <c r="AB68" i="4"/>
  <c r="AG72" i="4" s="1"/>
  <c r="AP76" i="4"/>
  <c r="AP73" i="5"/>
  <c r="AS85" i="4"/>
  <c r="AS88" i="2"/>
  <c r="AQ94" i="4"/>
  <c r="AQ91" i="5"/>
  <c r="AI118" i="4"/>
  <c r="AI115" i="5"/>
  <c r="AC124" i="2"/>
  <c r="AD124" i="4"/>
  <c r="AC121" i="4"/>
  <c r="AB122" i="4"/>
  <c r="AG126" i="4" s="1"/>
  <c r="AD121" i="5"/>
  <c r="AO130" i="4"/>
  <c r="AO127" i="5"/>
  <c r="AD94" i="6"/>
  <c r="AD91" i="7"/>
  <c r="Y37" i="7"/>
  <c r="Y40" i="6"/>
  <c r="V58" i="6"/>
  <c r="V55" i="7"/>
  <c r="Y88" i="6"/>
  <c r="Y85" i="7"/>
  <c r="AJ115" i="7"/>
  <c r="AJ118" i="6"/>
  <c r="Z118" i="6"/>
  <c r="Z115" i="7"/>
  <c r="AI136" i="6"/>
  <c r="AI133" i="7"/>
  <c r="AN28" i="4"/>
  <c r="AN25" i="5"/>
  <c r="AC46" i="2"/>
  <c r="AP67" i="4"/>
  <c r="AP70" i="2"/>
  <c r="AF76" i="4"/>
  <c r="AF73" i="5"/>
  <c r="W106" i="6"/>
  <c r="W103" i="7"/>
  <c r="AM109" i="4"/>
  <c r="AM112" i="2"/>
  <c r="AL109" i="2"/>
  <c r="AK110" i="2"/>
  <c r="AP114" i="2" s="1"/>
  <c r="AC112" i="2"/>
  <c r="AN124" i="4"/>
  <c r="AN121" i="5"/>
  <c r="H36" i="8"/>
  <c r="G36" i="9"/>
  <c r="O130" i="7"/>
  <c r="O127" i="8"/>
  <c r="V46" i="6"/>
  <c r="V43" i="7"/>
  <c r="V94" i="6"/>
  <c r="V91" i="7"/>
  <c r="AA136" i="6"/>
  <c r="AA133" i="7"/>
  <c r="AP31" i="4"/>
  <c r="AP34" i="2"/>
  <c r="X40" i="6"/>
  <c r="X37" i="7"/>
  <c r="AR40" i="4"/>
  <c r="AR37" i="5"/>
  <c r="AO58" i="4"/>
  <c r="AO61" i="4"/>
  <c r="AO64" i="2"/>
  <c r="AI70" i="4"/>
  <c r="AI67" i="5"/>
  <c r="AM118" i="4"/>
  <c r="AM115" i="5"/>
  <c r="V70" i="6"/>
  <c r="V67" i="7"/>
  <c r="S62" i="6"/>
  <c r="X66" i="6" s="1"/>
  <c r="U64" i="6"/>
  <c r="T61" i="6"/>
  <c r="U61" i="7"/>
  <c r="AG64" i="6"/>
  <c r="AG61" i="7"/>
  <c r="G109" i="7"/>
  <c r="G110" i="6"/>
  <c r="G25" i="7"/>
  <c r="T46" i="5"/>
  <c r="AG46" i="4"/>
  <c r="AG43" i="5"/>
  <c r="Z64" i="6"/>
  <c r="Z61" i="7"/>
  <c r="AG118" i="4"/>
  <c r="AG115" i="5"/>
  <c r="V136" i="6"/>
  <c r="V133" i="7"/>
  <c r="AD136" i="4"/>
  <c r="AC133" i="4"/>
  <c r="AB134" i="4"/>
  <c r="AG138" i="4" s="1"/>
  <c r="AD133" i="5"/>
  <c r="F66" i="13"/>
  <c r="G102" i="12"/>
  <c r="Q133" i="8"/>
  <c r="Q136" i="7"/>
  <c r="Y124" i="6"/>
  <c r="Y121" i="7"/>
  <c r="Z28" i="6"/>
  <c r="Z25" i="7"/>
  <c r="Z52" i="6"/>
  <c r="Z49" i="7"/>
  <c r="AJ64" i="4"/>
  <c r="AJ61" i="5"/>
  <c r="AC76" i="2"/>
  <c r="AR91" i="4"/>
  <c r="AR94" i="2"/>
  <c r="AC100" i="2"/>
  <c r="AJ112" i="4"/>
  <c r="AJ109" i="5"/>
  <c r="T100" i="5"/>
  <c r="S38" i="6"/>
  <c r="X42" i="6" s="1"/>
  <c r="U40" i="6"/>
  <c r="T37" i="6"/>
  <c r="U37" i="7"/>
  <c r="AF28" i="4"/>
  <c r="AF25" i="5"/>
  <c r="AM61" i="4"/>
  <c r="AM64" i="2"/>
  <c r="AL61" i="2"/>
  <c r="AK62" i="2"/>
  <c r="AP66" i="2" s="1"/>
  <c r="AC64" i="2"/>
  <c r="Y70" i="6"/>
  <c r="Y67" i="7"/>
  <c r="AN79" i="4"/>
  <c r="AN82" i="2"/>
  <c r="AE82" i="4"/>
  <c r="AE79" i="5"/>
  <c r="AC79" i="4"/>
  <c r="AB80" i="4"/>
  <c r="AG84" i="4" s="1"/>
  <c r="AP91" i="4"/>
  <c r="AP94" i="2"/>
  <c r="AF100" i="4"/>
  <c r="AF97" i="5"/>
  <c r="AO118" i="4"/>
  <c r="AO115" i="5"/>
  <c r="AQ133" i="4"/>
  <c r="AQ136" i="2"/>
  <c r="AC28" i="2"/>
  <c r="AQ70" i="4"/>
  <c r="AQ67" i="5"/>
  <c r="AH76" i="4"/>
  <c r="AH73" i="5"/>
  <c r="AG112" i="6"/>
  <c r="AG109" i="7"/>
  <c r="X106" i="6"/>
  <c r="X103" i="7"/>
  <c r="F132" i="11"/>
  <c r="F108" i="11"/>
  <c r="AS37" i="4"/>
  <c r="AS40" i="2"/>
  <c r="AN43" i="4"/>
  <c r="AN46" i="2"/>
  <c r="AC58" i="2"/>
  <c r="AH100" i="4"/>
  <c r="AH97" i="5"/>
  <c r="X136" i="6"/>
  <c r="X133" i="7"/>
  <c r="AR136" i="4"/>
  <c r="AR133" i="5"/>
  <c r="AG28" i="6"/>
  <c r="AG25" i="7"/>
  <c r="W40" i="6"/>
  <c r="W37" i="7"/>
  <c r="AN55" i="4"/>
  <c r="AN58" i="2"/>
  <c r="AE58" i="4"/>
  <c r="AE55" i="5"/>
  <c r="AB56" i="4"/>
  <c r="AG60" i="4" s="1"/>
  <c r="AC55" i="4"/>
  <c r="AS97" i="4"/>
  <c r="AS100" i="2"/>
  <c r="Y118" i="6"/>
  <c r="Y115" i="7"/>
  <c r="Y76" i="6"/>
  <c r="Y73" i="7"/>
  <c r="AI34" i="4"/>
  <c r="AI31" i="5"/>
  <c r="AR79" i="4"/>
  <c r="AR82" i="2"/>
  <c r="AA130" i="6"/>
  <c r="AA127" i="7"/>
  <c r="B73" i="14"/>
  <c r="T106" i="5"/>
  <c r="AF82" i="6"/>
  <c r="AF79" i="7"/>
  <c r="AJ28" i="4"/>
  <c r="AJ25" i="5"/>
  <c r="X46" i="6"/>
  <c r="X43" i="7"/>
  <c r="V64" i="6"/>
  <c r="V61" i="7"/>
  <c r="AP136" i="4"/>
  <c r="AP133" i="5"/>
  <c r="V52" i="6"/>
  <c r="V49" i="7"/>
  <c r="AQ49" i="4"/>
  <c r="AQ52" i="2"/>
  <c r="X64" i="6"/>
  <c r="X61" i="7"/>
  <c r="AO82" i="4"/>
  <c r="AO79" i="5"/>
  <c r="AP100" i="4"/>
  <c r="AP97" i="5"/>
  <c r="X112" i="6"/>
  <c r="X109" i="7"/>
  <c r="AM121" i="4"/>
  <c r="AK122" i="2"/>
  <c r="AP126" i="2" s="1"/>
  <c r="AM124" i="2"/>
  <c r="AL121" i="2"/>
  <c r="AF136" i="4"/>
  <c r="AF133" i="5"/>
  <c r="W88" i="6"/>
  <c r="W85" i="7"/>
  <c r="X70" i="6"/>
  <c r="X67" i="7"/>
  <c r="G73" i="10"/>
  <c r="AA124" i="6"/>
  <c r="AA121" i="7"/>
  <c r="Z130" i="6"/>
  <c r="Z127" i="7"/>
  <c r="Z40" i="6"/>
  <c r="Z37" i="7"/>
  <c r="W58" i="6"/>
  <c r="W55" i="7"/>
  <c r="AM82" i="4"/>
  <c r="AM79" i="5"/>
  <c r="W130" i="6"/>
  <c r="W127" i="7"/>
  <c r="Z136" i="6"/>
  <c r="Z133" i="7"/>
  <c r="F90" i="13"/>
  <c r="K130" i="6"/>
  <c r="S32" i="6"/>
  <c r="X36" i="6" s="1"/>
  <c r="U34" i="6"/>
  <c r="T31" i="6"/>
  <c r="U31" i="7"/>
  <c r="AG34" i="4"/>
  <c r="AG31" i="5"/>
  <c r="AF64" i="4"/>
  <c r="AF61" i="5"/>
  <c r="Y82" i="6"/>
  <c r="Y79" i="7"/>
  <c r="AS82" i="4"/>
  <c r="AS79" i="5"/>
  <c r="AN88" i="4"/>
  <c r="AN85" i="5"/>
  <c r="AN91" i="4"/>
  <c r="AN94" i="2"/>
  <c r="Z100" i="6"/>
  <c r="Z97" i="7"/>
  <c r="G115" i="8"/>
  <c r="G116" i="7"/>
  <c r="Y130" i="6"/>
  <c r="Y127" i="7"/>
  <c r="AS130" i="4"/>
  <c r="AS127" i="5"/>
  <c r="AS133" i="4"/>
  <c r="AS136" i="2"/>
  <c r="U28" i="6"/>
  <c r="T25" i="6"/>
  <c r="S26" i="6"/>
  <c r="X30" i="6" s="1"/>
  <c r="U25" i="7"/>
  <c r="T28" i="5"/>
  <c r="AA28" i="6"/>
  <c r="AA25" i="7"/>
  <c r="T64" i="5"/>
  <c r="W100" i="6"/>
  <c r="W97" i="7"/>
  <c r="Y112" i="6"/>
  <c r="Y109" i="7"/>
  <c r="Z94" i="6"/>
  <c r="Z91" i="7"/>
  <c r="W52" i="6"/>
  <c r="W49" i="7"/>
  <c r="X28" i="6"/>
  <c r="X25" i="7"/>
  <c r="AR28" i="4"/>
  <c r="AR25" i="5"/>
  <c r="AA34" i="6"/>
  <c r="AA31" i="7"/>
  <c r="AC40" i="2"/>
  <c r="U46" i="6"/>
  <c r="T43" i="6"/>
  <c r="S44" i="6"/>
  <c r="X48" i="6" s="1"/>
  <c r="U43" i="7"/>
  <c r="AP43" i="4"/>
  <c r="AP46" i="2"/>
  <c r="AF52" i="4"/>
  <c r="AF49" i="5"/>
  <c r="AS73" i="4"/>
  <c r="AS76" i="2"/>
  <c r="AA82" i="6"/>
  <c r="AA79" i="7"/>
  <c r="AM85" i="4"/>
  <c r="AM88" i="2"/>
  <c r="AL85" i="2"/>
  <c r="AK86" i="2"/>
  <c r="AP90" i="2" s="1"/>
  <c r="AD88" i="4"/>
  <c r="AB86" i="4"/>
  <c r="AG90" i="4" s="1"/>
  <c r="AC85" i="4"/>
  <c r="AD85" i="5"/>
  <c r="AH112" i="4"/>
  <c r="AH109" i="5"/>
  <c r="AP115" i="4"/>
  <c r="AP118" i="2"/>
  <c r="F30" i="12"/>
  <c r="H30" i="11"/>
  <c r="Y52" i="6"/>
  <c r="Y49" i="7"/>
  <c r="Z70" i="6"/>
  <c r="Z67" i="7"/>
  <c r="AD70" i="6"/>
  <c r="AD67" i="7"/>
  <c r="V76" i="6"/>
  <c r="V73" i="7"/>
  <c r="AD76" i="4"/>
  <c r="AC73" i="4"/>
  <c r="AB74" i="4"/>
  <c r="AG78" i="4" s="1"/>
  <c r="AD73" i="5"/>
  <c r="AI94" i="4"/>
  <c r="AI91" i="5"/>
  <c r="AD100" i="4"/>
  <c r="AB98" i="4"/>
  <c r="AG102" i="4" s="1"/>
  <c r="AC97" i="4"/>
  <c r="AD97" i="5"/>
  <c r="AH118" i="6"/>
  <c r="AH115" i="7"/>
  <c r="AF43" i="7"/>
  <c r="AF46" i="6"/>
  <c r="AD58" i="6"/>
  <c r="AD55" i="7"/>
  <c r="W76" i="6"/>
  <c r="W73" i="7"/>
  <c r="X94" i="6"/>
  <c r="X91" i="7"/>
  <c r="AH106" i="6"/>
  <c r="AH103" i="7"/>
  <c r="AD127" i="7"/>
  <c r="AD130" i="6"/>
  <c r="U136" i="6"/>
  <c r="T133" i="6"/>
  <c r="S134" i="6"/>
  <c r="X138" i="6" s="1"/>
  <c r="U133" i="7"/>
  <c r="AG136" i="6"/>
  <c r="AG133" i="7"/>
  <c r="S98" i="6"/>
  <c r="X102" i="6" s="1"/>
  <c r="U97" i="7"/>
  <c r="T97" i="6"/>
  <c r="U100" i="6"/>
  <c r="Z31" i="7"/>
  <c r="Z34" i="6"/>
  <c r="AO25" i="4"/>
  <c r="AO28" i="2"/>
  <c r="AN31" i="4"/>
  <c r="AN34" i="2"/>
  <c r="AE34" i="4"/>
  <c r="AE31" i="5"/>
  <c r="AB32" i="4"/>
  <c r="AG36" i="4" s="1"/>
  <c r="AC31" i="4"/>
  <c r="AQ37" i="4"/>
  <c r="AQ40" i="2"/>
  <c r="AJ52" i="4"/>
  <c r="AJ49" i="5"/>
  <c r="AS70" i="4"/>
  <c r="AS67" i="5"/>
  <c r="AN76" i="4"/>
  <c r="AN73" i="5"/>
  <c r="AQ85" i="4"/>
  <c r="AQ88" i="2"/>
  <c r="AF88" i="4"/>
  <c r="AF85" i="5"/>
  <c r="U121" i="7"/>
  <c r="U124" i="6"/>
  <c r="X118" i="6"/>
  <c r="X115" i="7"/>
  <c r="AG76" i="6"/>
  <c r="AG73" i="7"/>
  <c r="AS46" i="4"/>
  <c r="AS43" i="5"/>
  <c r="M106" i="8"/>
  <c r="M103" i="9"/>
  <c r="AJ40" i="4"/>
  <c r="AJ37" i="5"/>
  <c r="AE46" i="4"/>
  <c r="AE43" i="5"/>
  <c r="AC43" i="4"/>
  <c r="AB44" i="4"/>
  <c r="AG48" i="4" s="1"/>
  <c r="AL91" i="2"/>
  <c r="AK92" i="2"/>
  <c r="AP96" i="2" s="1"/>
  <c r="AI28" i="6"/>
  <c r="AI25" i="7"/>
  <c r="AN115" i="4"/>
  <c r="AN118" i="2"/>
  <c r="Z106" i="6"/>
  <c r="Z103" i="7"/>
  <c r="AR31" i="4"/>
  <c r="AR34" i="2"/>
  <c r="AA106" i="6"/>
  <c r="AA103" i="7"/>
  <c r="AQ106" i="4"/>
  <c r="AQ103" i="5"/>
  <c r="AQ130" i="4"/>
  <c r="AQ127" i="5"/>
  <c r="G44" i="7"/>
  <c r="G45" i="7"/>
  <c r="BB42" i="7"/>
  <c r="AS42" i="7"/>
  <c r="AJ42" i="7"/>
  <c r="AA42" i="7"/>
  <c r="R42" i="7"/>
  <c r="B37" i="8"/>
  <c r="AS36" i="7"/>
  <c r="AJ36" i="7"/>
  <c r="G39" i="7"/>
  <c r="AA36" i="7"/>
  <c r="G38" i="7"/>
  <c r="BB36" i="7"/>
  <c r="R36" i="7"/>
  <c r="AC52" i="2"/>
  <c r="Z124" i="6"/>
  <c r="Z121" i="7"/>
  <c r="AP127" i="4"/>
  <c r="AP130" i="2"/>
  <c r="AD34" i="6"/>
  <c r="AD31" i="7"/>
  <c r="AA100" i="6"/>
  <c r="AA97" i="7"/>
  <c r="Y136" i="6"/>
  <c r="Y133" i="7"/>
  <c r="AS25" i="4"/>
  <c r="AS28" i="2"/>
  <c r="AH64" i="4"/>
  <c r="AH61" i="5"/>
  <c r="AO94" i="4"/>
  <c r="AO91" i="5"/>
  <c r="H54" i="6"/>
  <c r="G54" i="7"/>
  <c r="AA88" i="6"/>
  <c r="AA85" i="7"/>
  <c r="V118" i="6"/>
  <c r="V115" i="7"/>
  <c r="AE136" i="6"/>
  <c r="AE133" i="7"/>
  <c r="W46" i="6"/>
  <c r="W43" i="7"/>
  <c r="AR43" i="4"/>
  <c r="AR46" i="2"/>
  <c r="AH52" i="4"/>
  <c r="AH49" i="5"/>
  <c r="AP55" i="4"/>
  <c r="AP58" i="2"/>
  <c r="AR64" i="4"/>
  <c r="AR61" i="5"/>
  <c r="AN67" i="4"/>
  <c r="AN70" i="2"/>
  <c r="AJ88" i="4"/>
  <c r="AJ85" i="5"/>
  <c r="AP103" i="4"/>
  <c r="AP106" i="2"/>
  <c r="AR112" i="4"/>
  <c r="AR109" i="5"/>
  <c r="AA49" i="7"/>
  <c r="AA52" i="6"/>
  <c r="AI76" i="6"/>
  <c r="AI73" i="7"/>
  <c r="AD103" i="7"/>
  <c r="AD106" i="6"/>
  <c r="G122" i="6"/>
  <c r="G121" i="7"/>
  <c r="AR52" i="4"/>
  <c r="AR49" i="5"/>
  <c r="AI58" i="4"/>
  <c r="AI55" i="5"/>
  <c r="AP64" i="4"/>
  <c r="AP61" i="5"/>
  <c r="AO73" i="4"/>
  <c r="AO76" i="2"/>
  <c r="Y94" i="6"/>
  <c r="Y91" i="7"/>
  <c r="AN103" i="4"/>
  <c r="AN106" i="2"/>
  <c r="AE106" i="4"/>
  <c r="AE103" i="5"/>
  <c r="AB104" i="4"/>
  <c r="AG108" i="4" s="1"/>
  <c r="AC103" i="4"/>
  <c r="AD112" i="4"/>
  <c r="AC109" i="4"/>
  <c r="AB110" i="4"/>
  <c r="AG114" i="4" s="1"/>
  <c r="AD109" i="5"/>
  <c r="L64" i="9"/>
  <c r="L61" i="10"/>
  <c r="AD46" i="6"/>
  <c r="AD43" i="7"/>
  <c r="AL43" i="2"/>
  <c r="AK44" i="2"/>
  <c r="AP48" i="2" s="1"/>
  <c r="Z76" i="6"/>
  <c r="Z73" i="7"/>
  <c r="AO109" i="4"/>
  <c r="AO112" i="2"/>
  <c r="AQ121" i="4"/>
  <c r="AQ124" i="2"/>
  <c r="AJ136" i="4"/>
  <c r="AJ133" i="5"/>
  <c r="X34" i="6"/>
  <c r="X31" i="7"/>
  <c r="V82" i="6"/>
  <c r="V79" i="7"/>
  <c r="AF91" i="7"/>
  <c r="AF94" i="6"/>
  <c r="V106" i="6"/>
  <c r="V103" i="7"/>
  <c r="AH46" i="6"/>
  <c r="AH43" i="7"/>
  <c r="T76" i="5"/>
  <c r="W133" i="7"/>
  <c r="W136" i="6"/>
  <c r="AO49" i="4"/>
  <c r="AO52" i="2"/>
  <c r="AM58" i="4"/>
  <c r="AM55" i="5"/>
  <c r="AQ82" i="4"/>
  <c r="AQ79" i="5"/>
  <c r="X100" i="6"/>
  <c r="X97" i="7"/>
  <c r="AR100" i="4"/>
  <c r="AR97" i="5"/>
  <c r="AI106" i="4"/>
  <c r="AI103" i="5"/>
  <c r="AQ109" i="4"/>
  <c r="AQ112" i="2"/>
  <c r="X124" i="6"/>
  <c r="X121" i="7"/>
  <c r="AR124" i="4"/>
  <c r="AR121" i="5"/>
  <c r="AI130" i="4"/>
  <c r="AI127" i="5"/>
  <c r="AM133" i="4"/>
  <c r="AM136" i="2"/>
  <c r="AL133" i="2"/>
  <c r="AK134" i="2"/>
  <c r="AP138" i="2" s="1"/>
  <c r="AC136" i="2"/>
  <c r="AJ58" i="6"/>
  <c r="AJ55" i="7"/>
  <c r="AJ82" i="6"/>
  <c r="AJ79" i="7"/>
  <c r="G133" i="7"/>
  <c r="G134" i="6"/>
  <c r="AO34" i="4"/>
  <c r="AO31" i="5"/>
  <c r="AO37" i="4"/>
  <c r="AO40" i="2"/>
  <c r="AA43" i="7"/>
  <c r="AA46" i="6"/>
  <c r="AQ46" i="4"/>
  <c r="AQ43" i="5"/>
  <c r="AL67" i="2"/>
  <c r="AK68" i="2"/>
  <c r="AP72" i="2" s="1"/>
  <c r="AM73" i="4"/>
  <c r="AM76" i="2"/>
  <c r="AL73" i="2"/>
  <c r="AK74" i="2"/>
  <c r="AP78" i="2" s="1"/>
  <c r="X88" i="6"/>
  <c r="X85" i="7"/>
  <c r="AM97" i="4"/>
  <c r="AK98" i="2"/>
  <c r="AP102" i="2" s="1"/>
  <c r="AM100" i="2"/>
  <c r="AL97" i="2"/>
  <c r="AA118" i="6"/>
  <c r="AA115" i="7"/>
  <c r="AQ118" i="4"/>
  <c r="AQ115" i="5"/>
  <c r="U130" i="6"/>
  <c r="U127" i="7"/>
  <c r="AN136" i="4"/>
  <c r="AN133" i="5"/>
  <c r="AI112" i="6"/>
  <c r="AI109" i="7"/>
  <c r="AJ130" i="6"/>
  <c r="AJ127" i="7"/>
  <c r="S86" i="6"/>
  <c r="X90" i="6" s="1"/>
  <c r="U88" i="6"/>
  <c r="T85" i="6"/>
  <c r="U85" i="7"/>
  <c r="AE124" i="6"/>
  <c r="AE121" i="7"/>
  <c r="T136" i="5"/>
  <c r="X82" i="6"/>
  <c r="X79" i="7"/>
  <c r="V40" i="6"/>
  <c r="V37" i="7"/>
  <c r="AS49" i="4"/>
  <c r="AS52" i="2"/>
  <c r="AD64" i="4"/>
  <c r="AC61" i="4"/>
  <c r="AB62" i="4"/>
  <c r="AG66" i="4" s="1"/>
  <c r="AD61" i="5"/>
  <c r="W82" i="6"/>
  <c r="W79" i="7"/>
  <c r="V88" i="6"/>
  <c r="V85" i="7"/>
  <c r="U94" i="6"/>
  <c r="U91" i="7"/>
  <c r="AO97" i="4"/>
  <c r="AO100" i="2"/>
  <c r="AF124" i="4"/>
  <c r="AF121" i="5"/>
  <c r="AM130" i="4"/>
  <c r="AM127" i="5"/>
  <c r="G51" i="12"/>
  <c r="BB48" i="12"/>
  <c r="AS48" i="12"/>
  <c r="AJ48" i="12"/>
  <c r="AA48" i="12"/>
  <c r="R48" i="12"/>
  <c r="G50" i="12"/>
  <c r="B43" i="13"/>
  <c r="B31" i="10"/>
  <c r="V28" i="6"/>
  <c r="V25" i="7"/>
  <c r="U112" i="6"/>
  <c r="U109" i="7"/>
  <c r="AS118" i="4"/>
  <c r="AS115" i="5"/>
  <c r="AP79" i="4"/>
  <c r="AP82" i="2"/>
  <c r="AM94" i="4"/>
  <c r="AM91" i="5"/>
  <c r="AQ97" i="4"/>
  <c r="AQ100" i="2"/>
  <c r="Y46" i="6"/>
  <c r="Y43" i="7"/>
  <c r="AJ100" i="4"/>
  <c r="AJ97" i="5"/>
  <c r="AJ124" i="4"/>
  <c r="AJ121" i="5"/>
  <c r="AH94" i="6"/>
  <c r="AH91" i="7"/>
  <c r="AE118" i="4"/>
  <c r="AE115" i="5"/>
  <c r="AB116" i="4"/>
  <c r="AG120" i="4" s="1"/>
  <c r="AC115" i="4"/>
  <c r="T52" i="5"/>
  <c r="Z82" i="6"/>
  <c r="Z79" i="7"/>
  <c r="W64" i="6"/>
  <c r="W61" i="7"/>
  <c r="F120" i="12"/>
  <c r="Y34" i="6"/>
  <c r="Y31" i="7"/>
  <c r="AD52" i="4"/>
  <c r="AC49" i="4"/>
  <c r="AB50" i="4"/>
  <c r="AG54" i="4" s="1"/>
  <c r="AD49" i="5"/>
  <c r="W118" i="6"/>
  <c r="W115" i="7"/>
  <c r="AG130" i="4"/>
  <c r="AG127" i="5"/>
  <c r="Z46" i="6"/>
  <c r="Z43" i="7"/>
  <c r="AN52" i="4"/>
  <c r="AN49" i="5"/>
  <c r="AQ61" i="4"/>
  <c r="AQ64" i="2"/>
  <c r="AP88" i="4"/>
  <c r="AP85" i="5"/>
  <c r="AA112" i="6"/>
  <c r="AA109" i="7"/>
  <c r="AQ25" i="4"/>
  <c r="AQ28" i="2"/>
  <c r="AI46" i="4"/>
  <c r="AI43" i="5"/>
  <c r="T58" i="5"/>
  <c r="AG58" i="4"/>
  <c r="AG55" i="5"/>
  <c r="AG106" i="4"/>
  <c r="AG103" i="5"/>
  <c r="AR115" i="4"/>
  <c r="AR118" i="2"/>
  <c r="AO133" i="4"/>
  <c r="AO136" i="2"/>
  <c r="AJ70" i="6"/>
  <c r="AJ67" i="7"/>
  <c r="AA76" i="6"/>
  <c r="AA73" i="7"/>
  <c r="AI124" i="6"/>
  <c r="AI121" i="7"/>
  <c r="AH130" i="6"/>
  <c r="AH127" i="7"/>
  <c r="V34" i="6"/>
  <c r="V31" i="7"/>
  <c r="AM34" i="4"/>
  <c r="AM31" i="5"/>
  <c r="X52" i="6"/>
  <c r="X49" i="7"/>
  <c r="AR55" i="4"/>
  <c r="AR58" i="2"/>
  <c r="AG70" i="4"/>
  <c r="AG67" i="5"/>
  <c r="G79" i="8"/>
  <c r="G80" i="7"/>
  <c r="Z88" i="6"/>
  <c r="Z85" i="7"/>
  <c r="AS94" i="4"/>
  <c r="AS91" i="5"/>
  <c r="AN100" i="4"/>
  <c r="AN97" i="5"/>
  <c r="AN127" i="4"/>
  <c r="AN130" i="2"/>
  <c r="AE130" i="4"/>
  <c r="AE127" i="5"/>
  <c r="AC127" i="4"/>
  <c r="AB128" i="4"/>
  <c r="AG132" i="4" s="1"/>
  <c r="F138" i="13"/>
  <c r="L88" i="9"/>
  <c r="L85" i="10"/>
  <c r="F102" i="9"/>
  <c r="H102" i="8"/>
  <c r="Y28" i="6"/>
  <c r="Y25" i="7"/>
  <c r="G85" i="8"/>
  <c r="G86" i="7"/>
  <c r="Y100" i="6"/>
  <c r="Y97" i="7"/>
  <c r="AP28" i="4"/>
  <c r="AP25" i="5"/>
  <c r="T34" i="5"/>
  <c r="AM46" i="4"/>
  <c r="AM43" i="5"/>
  <c r="AP52" i="4"/>
  <c r="AP49" i="5"/>
  <c r="W70" i="6"/>
  <c r="W67" i="7"/>
  <c r="AR67" i="4"/>
  <c r="AR70" i="2"/>
  <c r="AE94" i="4"/>
  <c r="AE91" i="5"/>
  <c r="AB92" i="4"/>
  <c r="AG96" i="4" s="1"/>
  <c r="AC91" i="4"/>
  <c r="AF112" i="4"/>
  <c r="AF109" i="5"/>
  <c r="AL115" i="2"/>
  <c r="AK116" i="2"/>
  <c r="AP120" i="2" s="1"/>
  <c r="AH124" i="4"/>
  <c r="AH121" i="5"/>
  <c r="S74" i="6"/>
  <c r="X78" i="6" s="1"/>
  <c r="U73" i="7"/>
  <c r="U76" i="6"/>
  <c r="T73" i="6"/>
  <c r="AJ46" i="6"/>
  <c r="AJ43" i="7"/>
  <c r="AI52" i="6"/>
  <c r="AI49" i="7"/>
  <c r="AM37" i="4"/>
  <c r="AM40" i="2"/>
  <c r="AL37" i="2"/>
  <c r="AK38" i="2"/>
  <c r="AP42" i="2" s="1"/>
  <c r="AD40" i="4"/>
  <c r="AC37" i="4"/>
  <c r="AD37" i="5"/>
  <c r="AB38" i="4"/>
  <c r="AG42" i="4" s="1"/>
  <c r="AL55" i="2"/>
  <c r="AJ76" i="4"/>
  <c r="AJ73" i="5"/>
  <c r="AC88" i="2"/>
  <c r="AR103" i="4"/>
  <c r="AR106" i="2"/>
  <c r="AR127" i="4"/>
  <c r="AR130" i="2"/>
  <c r="G63" i="9"/>
  <c r="B55" i="10"/>
  <c r="BB60" i="9"/>
  <c r="AJ60" i="9"/>
  <c r="R60" i="9"/>
  <c r="AS60" i="9"/>
  <c r="AA60" i="9"/>
  <c r="AA54" i="9"/>
  <c r="AJ54" i="9"/>
  <c r="AS54" i="9"/>
  <c r="R54" i="9"/>
  <c r="BB54" i="9"/>
  <c r="G57" i="9"/>
  <c r="G33" i="8"/>
  <c r="BB30" i="8"/>
  <c r="AS30" i="8"/>
  <c r="AJ30" i="8"/>
  <c r="AA30" i="8"/>
  <c r="R30" i="8"/>
  <c r="B25" i="9"/>
  <c r="G32" i="8"/>
  <c r="Q106" i="8"/>
  <c r="Q103" i="9"/>
  <c r="X58" i="6"/>
  <c r="X55" i="7"/>
  <c r="AA64" i="6"/>
  <c r="AA61" i="7"/>
  <c r="X130" i="6"/>
  <c r="X127" i="7"/>
  <c r="AF40" i="4"/>
  <c r="AF37" i="5"/>
  <c r="Y58" i="6"/>
  <c r="Y55" i="7"/>
  <c r="AS58" i="4"/>
  <c r="AS55" i="5"/>
  <c r="AS61" i="4"/>
  <c r="AS64" i="2"/>
  <c r="AM70" i="4"/>
  <c r="AM67" i="5"/>
  <c r="AR88" i="4"/>
  <c r="AR85" i="5"/>
  <c r="Y106" i="6"/>
  <c r="Y103" i="7"/>
  <c r="AS109" i="4"/>
  <c r="AS112" i="2"/>
  <c r="AP124" i="4"/>
  <c r="AP121" i="5"/>
  <c r="AC130" i="2"/>
  <c r="G62" i="6"/>
  <c r="G61" i="7"/>
  <c r="AE88" i="6"/>
  <c r="AE85" i="7"/>
  <c r="Z58" i="6"/>
  <c r="Z55" i="7"/>
  <c r="AE76" i="6"/>
  <c r="AE73" i="7"/>
  <c r="T88" i="5"/>
  <c r="W124" i="6"/>
  <c r="W121" i="7"/>
  <c r="T40" i="5"/>
  <c r="AH40" i="4"/>
  <c r="AH37" i="5"/>
  <c r="AO46" i="4"/>
  <c r="AO43" i="5"/>
  <c r="AA58" i="6"/>
  <c r="AA55" i="7"/>
  <c r="AH88" i="4"/>
  <c r="AH85" i="5"/>
  <c r="T94" i="5"/>
  <c r="AG94" i="4"/>
  <c r="AG91" i="5"/>
  <c r="AK104" i="2"/>
  <c r="AP108" i="2" s="1"/>
  <c r="AM106" i="4"/>
  <c r="AM103" i="5"/>
  <c r="AP112" i="4"/>
  <c r="AP109" i="5"/>
  <c r="AO121" i="4"/>
  <c r="AO124" i="2"/>
  <c r="AL127" i="2"/>
  <c r="AH136" i="4"/>
  <c r="AH133" i="5"/>
  <c r="B49" i="14"/>
  <c r="M136" i="7"/>
  <c r="M133" i="8"/>
  <c r="AM25" i="4"/>
  <c r="AM28" i="2"/>
  <c r="AL25" i="2"/>
  <c r="AK26" i="2"/>
  <c r="AP30" i="2" s="1"/>
  <c r="AD28" i="4"/>
  <c r="AC25" i="4"/>
  <c r="AB26" i="4"/>
  <c r="AG30" i="4" s="1"/>
  <c r="AD25" i="5"/>
  <c r="AQ73" i="4"/>
  <c r="AQ76" i="2"/>
  <c r="AO85" i="4"/>
  <c r="AO88" i="2"/>
  <c r="AD82" i="6"/>
  <c r="AD79" i="7"/>
  <c r="AJ94" i="6"/>
  <c r="AJ91" i="7"/>
  <c r="T112" i="5"/>
  <c r="AN64" i="4"/>
  <c r="AN61" i="5"/>
  <c r="AG82" i="4"/>
  <c r="AG79" i="5"/>
  <c r="V100" i="6"/>
  <c r="V97" i="7"/>
  <c r="AE40" i="6"/>
  <c r="AE37" i="7"/>
  <c r="W28" i="6"/>
  <c r="W25" i="7"/>
  <c r="AS121" i="4"/>
  <c r="AS124" i="2"/>
  <c r="G87" i="9"/>
  <c r="B79" i="10"/>
  <c r="BB84" i="9"/>
  <c r="AJ84" i="9"/>
  <c r="R84" i="9"/>
  <c r="AS84" i="9"/>
  <c r="AA84" i="9"/>
  <c r="AA78" i="9"/>
  <c r="AJ78" i="9"/>
  <c r="AS78" i="9"/>
  <c r="G81" i="9"/>
  <c r="R78" i="9"/>
  <c r="BB78" i="9"/>
  <c r="AS34" i="4"/>
  <c r="AS31" i="5"/>
  <c r="U82" i="6"/>
  <c r="U79" i="7"/>
  <c r="S50" i="6"/>
  <c r="X54" i="6" s="1"/>
  <c r="U52" i="6"/>
  <c r="U49" i="7"/>
  <c r="T49" i="6"/>
  <c r="W112" i="6"/>
  <c r="W109" i="7"/>
  <c r="Y64" i="6"/>
  <c r="Y61" i="7"/>
  <c r="W34" i="6"/>
  <c r="W31" i="7"/>
  <c r="X76" i="6"/>
  <c r="X73" i="7"/>
  <c r="AR76" i="4"/>
  <c r="AR73" i="5"/>
  <c r="AI82" i="4"/>
  <c r="AI79" i="5"/>
  <c r="H126" i="11"/>
  <c r="G126" i="12"/>
  <c r="P34" i="10"/>
  <c r="P31" i="11"/>
  <c r="AM49" i="4"/>
  <c r="AK50" i="2"/>
  <c r="AP54" i="2" s="1"/>
  <c r="AM52" i="2"/>
  <c r="AL49" i="2"/>
  <c r="AI100" i="6"/>
  <c r="AI97" i="7"/>
  <c r="Z112" i="6"/>
  <c r="Z109" i="7"/>
  <c r="W20" i="2"/>
  <c r="W26" i="2" s="1"/>
  <c r="W32" i="2" s="1"/>
  <c r="W38" i="2" s="1"/>
  <c r="W44" i="2" s="1"/>
  <c r="W50" i="2" s="1"/>
  <c r="W56" i="2" s="1"/>
  <c r="W62" i="2" s="1"/>
  <c r="W68" i="2" s="1"/>
  <c r="W74" i="2" s="1"/>
  <c r="W80" i="2" s="1"/>
  <c r="W86" i="2" s="1"/>
  <c r="W92" i="2" s="1"/>
  <c r="W98" i="2" s="1"/>
  <c r="W104" i="2" s="1"/>
  <c r="W110" i="2" s="1"/>
  <c r="W116" i="2" s="1"/>
  <c r="W122" i="2" s="1"/>
  <c r="W128" i="2" s="1"/>
  <c r="W134" i="2" s="1"/>
  <c r="W22" i="2"/>
  <c r="W21" i="2" s="1"/>
  <c r="W27" i="2" s="1"/>
  <c r="W33" i="2" s="1"/>
  <c r="W39" i="2" s="1"/>
  <c r="W45" i="2" s="1"/>
  <c r="W51" i="2" s="1"/>
  <c r="W57" i="2" s="1"/>
  <c r="W63" i="2" s="1"/>
  <c r="W69" i="2" s="1"/>
  <c r="W75" i="2" s="1"/>
  <c r="W81" i="2" s="1"/>
  <c r="W87" i="2" s="1"/>
  <c r="W93" i="2" s="1"/>
  <c r="W99" i="2" s="1"/>
  <c r="W105" i="2" s="1"/>
  <c r="W111" i="2" s="1"/>
  <c r="W117" i="2" s="1"/>
  <c r="W123" i="2" s="1"/>
  <c r="W129" i="2" s="1"/>
  <c r="W135" i="2" s="1"/>
  <c r="AD19" i="2"/>
  <c r="AM19" i="2" s="1"/>
  <c r="AM22" i="2" s="1"/>
  <c r="AM21" i="2" s="1"/>
  <c r="AH19" i="2"/>
  <c r="AQ19" i="2" s="1"/>
  <c r="AQ20" i="2" s="1"/>
  <c r="AQ26" i="2" s="1"/>
  <c r="AQ32" i="2" s="1"/>
  <c r="AQ38" i="2" s="1"/>
  <c r="AQ44" i="2" s="1"/>
  <c r="AQ50" i="2" s="1"/>
  <c r="AQ56" i="2" s="1"/>
  <c r="AQ62" i="2" s="1"/>
  <c r="AQ68" i="2" s="1"/>
  <c r="AQ74" i="2" s="1"/>
  <c r="AQ80" i="2" s="1"/>
  <c r="AQ86" i="2" s="1"/>
  <c r="AQ92" i="2" s="1"/>
  <c r="AQ98" i="2" s="1"/>
  <c r="AQ104" i="2" s="1"/>
  <c r="AQ110" i="2" s="1"/>
  <c r="AQ116" i="2" s="1"/>
  <c r="AQ122" i="2" s="1"/>
  <c r="AQ128" i="2" s="1"/>
  <c r="AQ134" i="2" s="1"/>
  <c r="AG19" i="2"/>
  <c r="AG20" i="2" s="1"/>
  <c r="AG26" i="2" s="1"/>
  <c r="AG32" i="2" s="1"/>
  <c r="AG38" i="2" s="1"/>
  <c r="AG44" i="2" s="1"/>
  <c r="AG50" i="2" s="1"/>
  <c r="AG56" i="2" s="1"/>
  <c r="AG62" i="2" s="1"/>
  <c r="AG68" i="2" s="1"/>
  <c r="AG74" i="2" s="1"/>
  <c r="AG80" i="2" s="1"/>
  <c r="AG86" i="2" s="1"/>
  <c r="AG92" i="2" s="1"/>
  <c r="AG98" i="2" s="1"/>
  <c r="AG104" i="2" s="1"/>
  <c r="AG110" i="2" s="1"/>
  <c r="AG116" i="2" s="1"/>
  <c r="AG122" i="2" s="1"/>
  <c r="AG128" i="2" s="1"/>
  <c r="AG134" i="2" s="1"/>
  <c r="K22" i="2"/>
  <c r="K21" i="2" s="1"/>
  <c r="X22" i="2"/>
  <c r="X21" i="2" s="1"/>
  <c r="X27" i="2" s="1"/>
  <c r="X33" i="2" s="1"/>
  <c r="X39" i="2" s="1"/>
  <c r="X45" i="2" s="1"/>
  <c r="X51" i="2" s="1"/>
  <c r="X57" i="2" s="1"/>
  <c r="X63" i="2" s="1"/>
  <c r="X69" i="2" s="1"/>
  <c r="X75" i="2" s="1"/>
  <c r="X81" i="2" s="1"/>
  <c r="X87" i="2" s="1"/>
  <c r="X93" i="2" s="1"/>
  <c r="X99" i="2" s="1"/>
  <c r="X105" i="2" s="1"/>
  <c r="X111" i="2" s="1"/>
  <c r="X117" i="2" s="1"/>
  <c r="X123" i="2" s="1"/>
  <c r="X129" i="2" s="1"/>
  <c r="X135" i="2" s="1"/>
  <c r="L21" i="2"/>
  <c r="L27" i="2" s="1"/>
  <c r="AE19" i="2"/>
  <c r="AN19" i="2" s="1"/>
  <c r="AN20" i="2" s="1"/>
  <c r="AN26" i="2" s="1"/>
  <c r="AN32" i="2" s="1"/>
  <c r="AN38" i="2" s="1"/>
  <c r="AN44" i="2" s="1"/>
  <c r="AN50" i="2" s="1"/>
  <c r="AN56" i="2" s="1"/>
  <c r="AN62" i="2" s="1"/>
  <c r="AN68" i="2" s="1"/>
  <c r="AN74" i="2" s="1"/>
  <c r="AN80" i="2" s="1"/>
  <c r="AN86" i="2" s="1"/>
  <c r="AN92" i="2" s="1"/>
  <c r="AN98" i="2" s="1"/>
  <c r="AN104" i="2" s="1"/>
  <c r="AN110" i="2" s="1"/>
  <c r="AN116" i="2" s="1"/>
  <c r="AN122" i="2" s="1"/>
  <c r="AN128" i="2" s="1"/>
  <c r="AN134" i="2" s="1"/>
  <c r="V20" i="2"/>
  <c r="I23" i="2"/>
  <c r="J18" i="2"/>
  <c r="K20" i="2"/>
  <c r="AI19" i="2"/>
  <c r="S20" i="2"/>
  <c r="AA20" i="2"/>
  <c r="AA26" i="2" s="1"/>
  <c r="AA32" i="2" s="1"/>
  <c r="AA38" i="2" s="1"/>
  <c r="AA44" i="2" s="1"/>
  <c r="AA50" i="2" s="1"/>
  <c r="AA56" i="2" s="1"/>
  <c r="AA62" i="2" s="1"/>
  <c r="AA68" i="2" s="1"/>
  <c r="AA74" i="2" s="1"/>
  <c r="AA80" i="2" s="1"/>
  <c r="AA86" i="2" s="1"/>
  <c r="AA92" i="2" s="1"/>
  <c r="AA98" i="2" s="1"/>
  <c r="AA104" i="2" s="1"/>
  <c r="AA110" i="2" s="1"/>
  <c r="AA116" i="2" s="1"/>
  <c r="AA122" i="2" s="1"/>
  <c r="AA128" i="2" s="1"/>
  <c r="AA134" i="2" s="1"/>
  <c r="J21" i="2"/>
  <c r="J22" i="2"/>
  <c r="J28" i="2" s="1"/>
  <c r="G20" i="2"/>
  <c r="B24" i="2" s="1"/>
  <c r="F20" i="2"/>
  <c r="F26" i="2" s="1"/>
  <c r="F32" i="2" s="1"/>
  <c r="F38" i="2" s="1"/>
  <c r="F44" i="2" s="1"/>
  <c r="F50" i="2" s="1"/>
  <c r="F56" i="2" s="1"/>
  <c r="F62" i="2" s="1"/>
  <c r="F68" i="2" s="1"/>
  <c r="F74" i="2" s="1"/>
  <c r="F80" i="2" s="1"/>
  <c r="F86" i="2" s="1"/>
  <c r="F92" i="2" s="1"/>
  <c r="F98" i="2" s="1"/>
  <c r="F104" i="2" s="1"/>
  <c r="F110" i="2" s="1"/>
  <c r="F116" i="2" s="1"/>
  <c r="F122" i="2" s="1"/>
  <c r="F128" i="2" s="1"/>
  <c r="F134" i="2" s="1"/>
  <c r="AO19" i="2"/>
  <c r="AF20" i="2"/>
  <c r="AF26" i="2" s="1"/>
  <c r="AF32" i="2" s="1"/>
  <c r="AF38" i="2" s="1"/>
  <c r="AF44" i="2" s="1"/>
  <c r="AF50" i="2" s="1"/>
  <c r="AF56" i="2" s="1"/>
  <c r="AF62" i="2" s="1"/>
  <c r="AF68" i="2" s="1"/>
  <c r="AF74" i="2" s="1"/>
  <c r="AF80" i="2" s="1"/>
  <c r="AF86" i="2" s="1"/>
  <c r="AF92" i="2" s="1"/>
  <c r="AF98" i="2" s="1"/>
  <c r="AF104" i="2" s="1"/>
  <c r="AF110" i="2" s="1"/>
  <c r="AF116" i="2" s="1"/>
  <c r="AF122" i="2" s="1"/>
  <c r="AF128" i="2" s="1"/>
  <c r="AF134" i="2" s="1"/>
  <c r="AS19" i="2"/>
  <c r="AJ20" i="2"/>
  <c r="AJ26" i="2" s="1"/>
  <c r="AJ32" i="2" s="1"/>
  <c r="AJ38" i="2" s="1"/>
  <c r="AJ44" i="2" s="1"/>
  <c r="AJ50" i="2" s="1"/>
  <c r="AJ56" i="2" s="1"/>
  <c r="AJ62" i="2" s="1"/>
  <c r="AJ68" i="2" s="1"/>
  <c r="AJ74" i="2" s="1"/>
  <c r="AJ80" i="2" s="1"/>
  <c r="AJ86" i="2" s="1"/>
  <c r="AJ92" i="2" s="1"/>
  <c r="AJ98" i="2" s="1"/>
  <c r="AJ104" i="2" s="1"/>
  <c r="AJ110" i="2" s="1"/>
  <c r="AJ116" i="2" s="1"/>
  <c r="AJ122" i="2" s="1"/>
  <c r="AJ128" i="2" s="1"/>
  <c r="AJ134" i="2" s="1"/>
  <c r="O24" i="2"/>
  <c r="J24" i="2"/>
  <c r="Z20" i="2"/>
  <c r="Z26" i="2" s="1"/>
  <c r="Z32" i="2" s="1"/>
  <c r="Z38" i="2" s="1"/>
  <c r="Z44" i="2" s="1"/>
  <c r="Z50" i="2" s="1"/>
  <c r="Z56" i="2" s="1"/>
  <c r="Z62" i="2" s="1"/>
  <c r="Z68" i="2" s="1"/>
  <c r="Z74" i="2" s="1"/>
  <c r="Z80" i="2" s="1"/>
  <c r="Z86" i="2" s="1"/>
  <c r="Z92" i="2" s="1"/>
  <c r="Z98" i="2" s="1"/>
  <c r="Z104" i="2" s="1"/>
  <c r="Z110" i="2" s="1"/>
  <c r="Z116" i="2" s="1"/>
  <c r="Z122" i="2" s="1"/>
  <c r="Z128" i="2" s="1"/>
  <c r="Z134" i="2" s="1"/>
  <c r="AH20" i="2"/>
  <c r="AH26" i="2" s="1"/>
  <c r="AH32" i="2" s="1"/>
  <c r="AH38" i="2" s="1"/>
  <c r="AH44" i="2" s="1"/>
  <c r="AH50" i="2" s="1"/>
  <c r="AH56" i="2" s="1"/>
  <c r="AH62" i="2" s="1"/>
  <c r="AH68" i="2" s="1"/>
  <c r="AH74" i="2" s="1"/>
  <c r="AH80" i="2" s="1"/>
  <c r="AH86" i="2" s="1"/>
  <c r="AH92" i="2" s="1"/>
  <c r="AH98" i="2" s="1"/>
  <c r="AH104" i="2" s="1"/>
  <c r="AH110" i="2" s="1"/>
  <c r="AH116" i="2" s="1"/>
  <c r="AH122" i="2" s="1"/>
  <c r="AH128" i="2" s="1"/>
  <c r="AH134" i="2" s="1"/>
  <c r="AA22" i="2"/>
  <c r="AA21" i="2" s="1"/>
  <c r="AA27" i="2" s="1"/>
  <c r="AA33" i="2" s="1"/>
  <c r="AA39" i="2" s="1"/>
  <c r="AA45" i="2" s="1"/>
  <c r="AA51" i="2" s="1"/>
  <c r="AA57" i="2" s="1"/>
  <c r="AA63" i="2" s="1"/>
  <c r="AA69" i="2" s="1"/>
  <c r="AA75" i="2" s="1"/>
  <c r="AA81" i="2" s="1"/>
  <c r="AA87" i="2" s="1"/>
  <c r="AA93" i="2" s="1"/>
  <c r="AA99" i="2" s="1"/>
  <c r="AA105" i="2" s="1"/>
  <c r="AA111" i="2" s="1"/>
  <c r="AA117" i="2" s="1"/>
  <c r="AA123" i="2" s="1"/>
  <c r="AA129" i="2" s="1"/>
  <c r="AA135" i="2" s="1"/>
  <c r="T19" i="2"/>
  <c r="U22" i="2"/>
  <c r="Y22" i="2"/>
  <c r="Y21" i="2" s="1"/>
  <c r="Y27" i="2" s="1"/>
  <c r="Y33" i="2" s="1"/>
  <c r="Y39" i="2" s="1"/>
  <c r="Y45" i="2" s="1"/>
  <c r="Y51" i="2" s="1"/>
  <c r="Y57" i="2" s="1"/>
  <c r="Y63" i="2" s="1"/>
  <c r="Y69" i="2" s="1"/>
  <c r="Y75" i="2" s="1"/>
  <c r="Y81" i="2" s="1"/>
  <c r="Y87" i="2" s="1"/>
  <c r="Y93" i="2" s="1"/>
  <c r="Y99" i="2" s="1"/>
  <c r="Y105" i="2" s="1"/>
  <c r="Y111" i="2" s="1"/>
  <c r="Y117" i="2" s="1"/>
  <c r="Y123" i="2" s="1"/>
  <c r="Y129" i="2" s="1"/>
  <c r="Y135" i="2" s="1"/>
  <c r="K27" i="2" l="1"/>
  <c r="R24" i="2"/>
  <c r="AL91" i="4"/>
  <c r="S80" i="6"/>
  <c r="X84" i="6" s="1"/>
  <c r="AS103" i="5"/>
  <c r="AL67" i="4"/>
  <c r="AQ31" i="5"/>
  <c r="P49" i="8"/>
  <c r="P52" i="8" s="1"/>
  <c r="AL70" i="2"/>
  <c r="J128" i="7"/>
  <c r="B132" i="7" s="1"/>
  <c r="M61" i="10"/>
  <c r="P127" i="8"/>
  <c r="N70" i="7"/>
  <c r="N67" i="8"/>
  <c r="Q64" i="7"/>
  <c r="Q61" i="8"/>
  <c r="O82" i="7"/>
  <c r="O79" i="8"/>
  <c r="AL94" i="2"/>
  <c r="K127" i="7"/>
  <c r="K85" i="7"/>
  <c r="R121" i="9"/>
  <c r="R121" i="10" s="1"/>
  <c r="M55" i="9"/>
  <c r="M58" i="8"/>
  <c r="K133" i="7"/>
  <c r="J98" i="7"/>
  <c r="B102" i="7" s="1"/>
  <c r="K28" i="6"/>
  <c r="R73" i="10"/>
  <c r="R76" i="9"/>
  <c r="S104" i="6"/>
  <c r="X108" i="6" s="1"/>
  <c r="U103" i="7"/>
  <c r="T103" i="6"/>
  <c r="J134" i="7"/>
  <c r="B138" i="7" s="1"/>
  <c r="O66" i="6"/>
  <c r="K97" i="7"/>
  <c r="G92" i="7"/>
  <c r="N52" i="9"/>
  <c r="J50" i="7"/>
  <c r="B54" i="7" s="1"/>
  <c r="K88" i="6"/>
  <c r="L40" i="11"/>
  <c r="K70" i="6"/>
  <c r="K34" i="6"/>
  <c r="K64" i="6"/>
  <c r="K100" i="6"/>
  <c r="Q37" i="11"/>
  <c r="AO103" i="5"/>
  <c r="AO106" i="5" s="1"/>
  <c r="AL82" i="2"/>
  <c r="O97" i="8"/>
  <c r="O100" i="7"/>
  <c r="R82" i="7"/>
  <c r="R79" i="8"/>
  <c r="O64" i="7"/>
  <c r="O61" i="8"/>
  <c r="K106" i="6"/>
  <c r="O136" i="8"/>
  <c r="O133" i="9"/>
  <c r="B90" i="6"/>
  <c r="O90" i="6"/>
  <c r="Q28" i="8"/>
  <c r="Q25" i="9"/>
  <c r="Q52" i="7"/>
  <c r="Q49" i="8"/>
  <c r="R133" i="8"/>
  <c r="R136" i="7"/>
  <c r="N130" i="8"/>
  <c r="N127" i="9"/>
  <c r="N34" i="7"/>
  <c r="N31" i="8"/>
  <c r="AL43" i="4"/>
  <c r="T124" i="5"/>
  <c r="P88" i="7"/>
  <c r="P85" i="8"/>
  <c r="AK104" i="4"/>
  <c r="AP108" i="4" s="1"/>
  <c r="AN112" i="4"/>
  <c r="V112" i="6"/>
  <c r="J56" i="7"/>
  <c r="B60" i="7" s="1"/>
  <c r="L106" i="8"/>
  <c r="L103" i="9"/>
  <c r="P55" i="9"/>
  <c r="P58" i="8"/>
  <c r="M52" i="7"/>
  <c r="M49" i="8"/>
  <c r="O94" i="7"/>
  <c r="O91" i="8"/>
  <c r="R112" i="7"/>
  <c r="K112" i="7" s="1"/>
  <c r="R109" i="8"/>
  <c r="J110" i="8" s="1"/>
  <c r="O114" i="8" s="1"/>
  <c r="AQ55" i="5"/>
  <c r="AQ58" i="5" s="1"/>
  <c r="R100" i="7"/>
  <c r="K100" i="7" s="1"/>
  <c r="R97" i="8"/>
  <c r="K52" i="6"/>
  <c r="AK92" i="4"/>
  <c r="AP96" i="4" s="1"/>
  <c r="AE112" i="6"/>
  <c r="V124" i="6"/>
  <c r="T124" i="6" s="1"/>
  <c r="J62" i="7"/>
  <c r="O66" i="7" s="1"/>
  <c r="K136" i="6"/>
  <c r="O58" i="7"/>
  <c r="K58" i="7" s="1"/>
  <c r="O85" i="8"/>
  <c r="O88" i="7"/>
  <c r="Q109" i="9"/>
  <c r="Q112" i="8"/>
  <c r="L79" i="10"/>
  <c r="L82" i="9"/>
  <c r="O40" i="7"/>
  <c r="O37" i="8"/>
  <c r="L70" i="7"/>
  <c r="L67" i="8"/>
  <c r="O103" i="8"/>
  <c r="O106" i="7"/>
  <c r="AL46" i="2"/>
  <c r="M88" i="7"/>
  <c r="K88" i="7" s="1"/>
  <c r="M85" i="8"/>
  <c r="M40" i="8"/>
  <c r="M37" i="9"/>
  <c r="S122" i="6"/>
  <c r="X126" i="6" s="1"/>
  <c r="AO67" i="5"/>
  <c r="AO70" i="5" s="1"/>
  <c r="K109" i="7"/>
  <c r="K61" i="7"/>
  <c r="J86" i="7"/>
  <c r="O90" i="7" s="1"/>
  <c r="L76" i="7"/>
  <c r="L73" i="8"/>
  <c r="R61" i="8"/>
  <c r="R64" i="7"/>
  <c r="L127" i="11"/>
  <c r="L127" i="12" s="1"/>
  <c r="L31" i="11"/>
  <c r="L31" i="12" s="1"/>
  <c r="O138" i="6"/>
  <c r="BB126" i="8"/>
  <c r="AS138" i="9"/>
  <c r="L46" i="9"/>
  <c r="L43" i="10"/>
  <c r="U115" i="7"/>
  <c r="U118" i="7" s="1"/>
  <c r="AJ138" i="9"/>
  <c r="Q118" i="10"/>
  <c r="Q115" i="11"/>
  <c r="P103" i="10"/>
  <c r="P106" i="9"/>
  <c r="T115" i="6"/>
  <c r="AI40" i="6"/>
  <c r="BB138" i="9"/>
  <c r="R124" i="9"/>
  <c r="Q58" i="9"/>
  <c r="Q55" i="10"/>
  <c r="R138" i="9"/>
  <c r="W91" i="7"/>
  <c r="W94" i="7" s="1"/>
  <c r="U118" i="6"/>
  <c r="T118" i="6" s="1"/>
  <c r="K40" i="6"/>
  <c r="T70" i="5"/>
  <c r="P49" i="9"/>
  <c r="M67" i="10"/>
  <c r="M70" i="9"/>
  <c r="R70" i="8"/>
  <c r="R67" i="9"/>
  <c r="S92" i="6"/>
  <c r="X96" i="6" s="1"/>
  <c r="AS126" i="8"/>
  <c r="AJ120" i="8"/>
  <c r="G128" i="8"/>
  <c r="O58" i="8"/>
  <c r="O55" i="9"/>
  <c r="M31" i="11"/>
  <c r="M34" i="10"/>
  <c r="N73" i="11"/>
  <c r="N76" i="10"/>
  <c r="N133" i="10"/>
  <c r="N136" i="9"/>
  <c r="P118" i="9"/>
  <c r="P115" i="10"/>
  <c r="T91" i="6"/>
  <c r="G56" i="7"/>
  <c r="G129" i="8"/>
  <c r="K73" i="7"/>
  <c r="K94" i="6"/>
  <c r="AS132" i="9"/>
  <c r="AA132" i="9"/>
  <c r="R132" i="9"/>
  <c r="AJ132" i="9"/>
  <c r="G135" i="9"/>
  <c r="BB132" i="9"/>
  <c r="B133" i="10"/>
  <c r="AS138" i="10" s="1"/>
  <c r="AA126" i="8"/>
  <c r="T109" i="6"/>
  <c r="F72" i="13"/>
  <c r="H72" i="12"/>
  <c r="AA91" i="7"/>
  <c r="AA91" i="8" s="1"/>
  <c r="B121" i="9"/>
  <c r="BB126" i="9" s="1"/>
  <c r="AS120" i="8"/>
  <c r="P28" i="8"/>
  <c r="P25" i="9"/>
  <c r="O115" i="9"/>
  <c r="O118" i="8"/>
  <c r="G104" i="7"/>
  <c r="G103" i="8"/>
  <c r="N82" i="8"/>
  <c r="N79" i="9"/>
  <c r="J122" i="8"/>
  <c r="B126" i="8" s="1"/>
  <c r="AA120" i="8"/>
  <c r="G123" i="8"/>
  <c r="AA67" i="7"/>
  <c r="AA70" i="7" s="1"/>
  <c r="T67" i="6"/>
  <c r="R120" i="8"/>
  <c r="Q94" i="10"/>
  <c r="Q91" i="11"/>
  <c r="M109" i="10"/>
  <c r="M112" i="9"/>
  <c r="L118" i="9"/>
  <c r="L115" i="10"/>
  <c r="M91" i="9"/>
  <c r="M94" i="8"/>
  <c r="R130" i="9"/>
  <c r="R127" i="10"/>
  <c r="R126" i="8"/>
  <c r="V109" i="7"/>
  <c r="T109" i="7" s="1"/>
  <c r="AJ126" i="8"/>
  <c r="Q46" i="8"/>
  <c r="Q43" i="9"/>
  <c r="L109" i="13"/>
  <c r="L112" i="12"/>
  <c r="G132" i="8"/>
  <c r="H132" i="7"/>
  <c r="F78" i="11"/>
  <c r="H78" i="10"/>
  <c r="Q82" i="7"/>
  <c r="Q79" i="8"/>
  <c r="M64" i="10"/>
  <c r="M61" i="11"/>
  <c r="R106" i="7"/>
  <c r="R103" i="8"/>
  <c r="J104" i="7"/>
  <c r="R94" i="7"/>
  <c r="R91" i="8"/>
  <c r="AI61" i="6"/>
  <c r="AI64" i="5"/>
  <c r="B96" i="6"/>
  <c r="O96" i="6"/>
  <c r="AK68" i="4"/>
  <c r="AP72" i="4" s="1"/>
  <c r="AK44" i="4"/>
  <c r="AP48" i="4" s="1"/>
  <c r="AK128" i="4"/>
  <c r="AP132" i="4" s="1"/>
  <c r="T121" i="6"/>
  <c r="K118" i="6"/>
  <c r="M82" i="8"/>
  <c r="M79" i="9"/>
  <c r="Q127" i="10"/>
  <c r="Q130" i="9"/>
  <c r="L133" i="9"/>
  <c r="L136" i="8"/>
  <c r="O78" i="6"/>
  <c r="B78" i="6"/>
  <c r="O42" i="6"/>
  <c r="B42" i="6"/>
  <c r="R115" i="8"/>
  <c r="R118" i="7"/>
  <c r="P112" i="8"/>
  <c r="P109" i="9"/>
  <c r="N124" i="10"/>
  <c r="N121" i="11"/>
  <c r="P94" i="7"/>
  <c r="P91" i="8"/>
  <c r="J92" i="7"/>
  <c r="K91" i="7"/>
  <c r="N58" i="8"/>
  <c r="N55" i="9"/>
  <c r="AL118" i="2"/>
  <c r="R85" i="11"/>
  <c r="R88" i="10"/>
  <c r="AD118" i="5"/>
  <c r="AD115" i="6"/>
  <c r="U67" i="7"/>
  <c r="U70" i="7" s="1"/>
  <c r="V127" i="7"/>
  <c r="V130" i="7" s="1"/>
  <c r="AP37" i="5"/>
  <c r="AP40" i="5" s="1"/>
  <c r="K79" i="7"/>
  <c r="AJ31" i="6"/>
  <c r="H120" i="7"/>
  <c r="G120" i="8"/>
  <c r="AH82" i="5"/>
  <c r="AH79" i="6"/>
  <c r="Q121" i="9"/>
  <c r="Q124" i="8"/>
  <c r="M76" i="7"/>
  <c r="M73" i="8"/>
  <c r="N40" i="7"/>
  <c r="N37" i="8"/>
  <c r="K37" i="7"/>
  <c r="J38" i="7"/>
  <c r="Q100" i="8"/>
  <c r="Q97" i="9"/>
  <c r="R40" i="7"/>
  <c r="R37" i="8"/>
  <c r="P37" i="9"/>
  <c r="P40" i="8"/>
  <c r="L94" i="8"/>
  <c r="L91" i="9"/>
  <c r="AF118" i="5"/>
  <c r="AF115" i="6"/>
  <c r="AE28" i="5"/>
  <c r="AE25" i="6"/>
  <c r="AG100" i="5"/>
  <c r="AG97" i="6"/>
  <c r="N43" i="8"/>
  <c r="J44" i="8" s="1"/>
  <c r="N46" i="7"/>
  <c r="K46" i="7" s="1"/>
  <c r="AI88" i="5"/>
  <c r="AI85" i="6"/>
  <c r="P136" i="7"/>
  <c r="P133" i="8"/>
  <c r="N94" i="10"/>
  <c r="N91" i="11"/>
  <c r="O34" i="7"/>
  <c r="O31" i="8"/>
  <c r="J32" i="7"/>
  <c r="K31" i="7"/>
  <c r="Q34" i="8"/>
  <c r="Q31" i="9"/>
  <c r="AF55" i="6"/>
  <c r="AF58" i="5"/>
  <c r="P46" i="8"/>
  <c r="P43" i="9"/>
  <c r="AH22" i="2"/>
  <c r="AH21" i="2" s="1"/>
  <c r="AH27" i="2" s="1"/>
  <c r="AH33" i="2" s="1"/>
  <c r="AH39" i="2" s="1"/>
  <c r="AH45" i="2" s="1"/>
  <c r="AH51" i="2" s="1"/>
  <c r="AH57" i="2" s="1"/>
  <c r="AH63" i="2" s="1"/>
  <c r="AH69" i="2" s="1"/>
  <c r="AH75" i="2" s="1"/>
  <c r="AH81" i="2" s="1"/>
  <c r="AH87" i="2" s="1"/>
  <c r="AH93" i="2" s="1"/>
  <c r="AH99" i="2" s="1"/>
  <c r="AH105" i="2" s="1"/>
  <c r="AH111" i="2" s="1"/>
  <c r="AH117" i="2" s="1"/>
  <c r="AH123" i="2" s="1"/>
  <c r="AH129" i="2" s="1"/>
  <c r="AH135" i="2" s="1"/>
  <c r="S68" i="6"/>
  <c r="X72" i="6" s="1"/>
  <c r="AL31" i="4"/>
  <c r="G127" i="9"/>
  <c r="G127" i="10" s="1"/>
  <c r="F48" i="13"/>
  <c r="F48" i="14" s="1"/>
  <c r="H48" i="14" s="1"/>
  <c r="J80" i="7"/>
  <c r="B84" i="7" s="1"/>
  <c r="Q88" i="9"/>
  <c r="Q85" i="10"/>
  <c r="K103" i="7"/>
  <c r="AE49" i="6"/>
  <c r="AE52" i="5"/>
  <c r="L124" i="11"/>
  <c r="L121" i="12"/>
  <c r="B54" i="6"/>
  <c r="O54" i="6"/>
  <c r="M124" i="11"/>
  <c r="M121" i="12"/>
  <c r="B108" i="6"/>
  <c r="O108" i="6"/>
  <c r="AF103" i="6"/>
  <c r="AF106" i="5"/>
  <c r="P76" i="8"/>
  <c r="P73" i="9"/>
  <c r="K43" i="7"/>
  <c r="R46" i="8"/>
  <c r="R43" i="9"/>
  <c r="K124" i="7"/>
  <c r="H96" i="8"/>
  <c r="G96" i="9"/>
  <c r="AH67" i="6"/>
  <c r="AH70" i="5"/>
  <c r="B36" i="6"/>
  <c r="O36" i="6"/>
  <c r="AG85" i="6"/>
  <c r="AG88" i="5"/>
  <c r="R52" i="7"/>
  <c r="R49" i="8"/>
  <c r="K49" i="7"/>
  <c r="Q70" i="8"/>
  <c r="Q67" i="9"/>
  <c r="G84" i="9"/>
  <c r="H84" i="8"/>
  <c r="N28" i="8"/>
  <c r="N25" i="9"/>
  <c r="N88" i="8"/>
  <c r="N85" i="9"/>
  <c r="G42" i="9"/>
  <c r="H42" i="8"/>
  <c r="O112" i="8"/>
  <c r="O109" i="9"/>
  <c r="AD22" i="2"/>
  <c r="AD21" i="2" s="1"/>
  <c r="AD27" i="2" s="1"/>
  <c r="V130" i="6"/>
  <c r="AK116" i="4"/>
  <c r="AP120" i="4" s="1"/>
  <c r="P61" i="9"/>
  <c r="P64" i="8"/>
  <c r="M127" i="10"/>
  <c r="M130" i="9"/>
  <c r="AH58" i="5"/>
  <c r="AH55" i="6"/>
  <c r="R90" i="10"/>
  <c r="G93" i="10"/>
  <c r="AS90" i="10"/>
  <c r="BB90" i="10"/>
  <c r="AA90" i="10"/>
  <c r="AJ90" i="10"/>
  <c r="AA96" i="10"/>
  <c r="G98" i="10"/>
  <c r="R96" i="10"/>
  <c r="AS96" i="10"/>
  <c r="BB96" i="10"/>
  <c r="B91" i="11"/>
  <c r="G99" i="10"/>
  <c r="AJ96" i="10"/>
  <c r="R102" i="12"/>
  <c r="B97" i="13"/>
  <c r="G105" i="12"/>
  <c r="AJ102" i="12"/>
  <c r="BB102" i="12"/>
  <c r="AS102" i="12"/>
  <c r="AA102" i="12"/>
  <c r="N106" i="8"/>
  <c r="N103" i="9"/>
  <c r="AN22" i="2"/>
  <c r="AN21" i="2" s="1"/>
  <c r="AN27" i="2" s="1"/>
  <c r="AN33" i="2" s="1"/>
  <c r="AN39" i="2" s="1"/>
  <c r="AN45" i="2" s="1"/>
  <c r="AN51" i="2" s="1"/>
  <c r="AN57" i="2" s="1"/>
  <c r="AN63" i="2" s="1"/>
  <c r="AN69" i="2" s="1"/>
  <c r="AN75" i="2" s="1"/>
  <c r="AN81" i="2" s="1"/>
  <c r="AN87" i="2" s="1"/>
  <c r="AN93" i="2" s="1"/>
  <c r="AN99" i="2" s="1"/>
  <c r="AN105" i="2" s="1"/>
  <c r="AN111" i="2" s="1"/>
  <c r="AN117" i="2" s="1"/>
  <c r="AN123" i="2" s="1"/>
  <c r="AN129" i="2" s="1"/>
  <c r="AN135" i="2" s="1"/>
  <c r="AE22" i="2"/>
  <c r="AE21" i="2" s="1"/>
  <c r="AE27" i="2" s="1"/>
  <c r="AE33" i="2" s="1"/>
  <c r="AE39" i="2" s="1"/>
  <c r="AE45" i="2" s="1"/>
  <c r="AE51" i="2" s="1"/>
  <c r="AE57" i="2" s="1"/>
  <c r="AE63" i="2" s="1"/>
  <c r="AE69" i="2" s="1"/>
  <c r="AE75" i="2" s="1"/>
  <c r="AE81" i="2" s="1"/>
  <c r="AE87" i="2" s="1"/>
  <c r="AE93" i="2" s="1"/>
  <c r="AE99" i="2" s="1"/>
  <c r="AE105" i="2" s="1"/>
  <c r="AE111" i="2" s="1"/>
  <c r="AE117" i="2" s="1"/>
  <c r="AE123" i="2" s="1"/>
  <c r="AE129" i="2" s="1"/>
  <c r="AE135" i="2" s="1"/>
  <c r="AK32" i="4"/>
  <c r="AP36" i="4" s="1"/>
  <c r="S128" i="6"/>
  <c r="X132" i="6" s="1"/>
  <c r="L58" i="8"/>
  <c r="K55" i="8"/>
  <c r="L55" i="9"/>
  <c r="J56" i="8"/>
  <c r="AJ114" i="8"/>
  <c r="AA114" i="8"/>
  <c r="R114" i="8"/>
  <c r="AJ108" i="8"/>
  <c r="AS114" i="8"/>
  <c r="AA108" i="8"/>
  <c r="B109" i="9"/>
  <c r="BB114" i="8"/>
  <c r="G111" i="8"/>
  <c r="R108" i="8"/>
  <c r="G117" i="8"/>
  <c r="BB108" i="8"/>
  <c r="AS108" i="8"/>
  <c r="L40" i="12"/>
  <c r="L37" i="13"/>
  <c r="P100" i="8"/>
  <c r="P97" i="9"/>
  <c r="Q30" i="2"/>
  <c r="K30" i="2" s="1"/>
  <c r="P30" i="2"/>
  <c r="O54" i="7"/>
  <c r="AD20" i="2"/>
  <c r="P70" i="7"/>
  <c r="P67" i="8"/>
  <c r="J68" i="8" s="1"/>
  <c r="O72" i="8" s="1"/>
  <c r="J68" i="7"/>
  <c r="K67" i="7"/>
  <c r="AF31" i="6"/>
  <c r="AF34" i="5"/>
  <c r="N118" i="7"/>
  <c r="N115" i="8"/>
  <c r="K115" i="7"/>
  <c r="J116" i="7"/>
  <c r="R28" i="8"/>
  <c r="R25" i="9"/>
  <c r="J34" i="2"/>
  <c r="J25" i="2"/>
  <c r="L33" i="2"/>
  <c r="J27" i="2"/>
  <c r="AM20" i="2"/>
  <c r="AL103" i="4"/>
  <c r="AE100" i="5"/>
  <c r="AE97" i="6"/>
  <c r="B115" i="11"/>
  <c r="O121" i="10"/>
  <c r="O124" i="9"/>
  <c r="V26" i="2"/>
  <c r="V32" i="2" s="1"/>
  <c r="V38" i="2" s="1"/>
  <c r="V44" i="2" s="1"/>
  <c r="V50" i="2" s="1"/>
  <c r="V56" i="2" s="1"/>
  <c r="V62" i="2" s="1"/>
  <c r="V68" i="2" s="1"/>
  <c r="V74" i="2" s="1"/>
  <c r="V80" i="2" s="1"/>
  <c r="V86" i="2" s="1"/>
  <c r="V92" i="2" s="1"/>
  <c r="V98" i="2" s="1"/>
  <c r="V104" i="2" s="1"/>
  <c r="V110" i="2" s="1"/>
  <c r="V116" i="2" s="1"/>
  <c r="V122" i="2" s="1"/>
  <c r="V128" i="2" s="1"/>
  <c r="V134" i="2" s="1"/>
  <c r="S30" i="2"/>
  <c r="AL58" i="2"/>
  <c r="O30" i="6"/>
  <c r="B30" i="6"/>
  <c r="O120" i="6"/>
  <c r="B120" i="6"/>
  <c r="AF127" i="6"/>
  <c r="AF130" i="5"/>
  <c r="K33" i="2"/>
  <c r="N112" i="8"/>
  <c r="N109" i="9"/>
  <c r="G78" i="13"/>
  <c r="AH34" i="5"/>
  <c r="AH31" i="6"/>
  <c r="B48" i="7"/>
  <c r="O48" i="7"/>
  <c r="AE20" i="2"/>
  <c r="AE26" i="2" s="1"/>
  <c r="AE32" i="2" s="1"/>
  <c r="AE38" i="2" s="1"/>
  <c r="AE44" i="2" s="1"/>
  <c r="AE50" i="2" s="1"/>
  <c r="AE56" i="2" s="1"/>
  <c r="AE62" i="2" s="1"/>
  <c r="AE68" i="2" s="1"/>
  <c r="AE74" i="2" s="1"/>
  <c r="AE80" i="2" s="1"/>
  <c r="AE86" i="2" s="1"/>
  <c r="AE92" i="2" s="1"/>
  <c r="AE98" i="2" s="1"/>
  <c r="AE104" i="2" s="1"/>
  <c r="AE110" i="2" s="1"/>
  <c r="AE116" i="2" s="1"/>
  <c r="AE122" i="2" s="1"/>
  <c r="AE128" i="2" s="1"/>
  <c r="AE134" i="2" s="1"/>
  <c r="AP19" i="2"/>
  <c r="AP22" i="2" s="1"/>
  <c r="AP21" i="2" s="1"/>
  <c r="AP27" i="2" s="1"/>
  <c r="AP33" i="2" s="1"/>
  <c r="AP39" i="2" s="1"/>
  <c r="AP45" i="2" s="1"/>
  <c r="AP51" i="2" s="1"/>
  <c r="AP57" i="2" s="1"/>
  <c r="AP63" i="2" s="1"/>
  <c r="AP69" i="2" s="1"/>
  <c r="AP75" i="2" s="1"/>
  <c r="AP81" i="2" s="1"/>
  <c r="AP87" i="2" s="1"/>
  <c r="AP93" i="2" s="1"/>
  <c r="AP99" i="2" s="1"/>
  <c r="AP105" i="2" s="1"/>
  <c r="AP111" i="2" s="1"/>
  <c r="AP117" i="2" s="1"/>
  <c r="AP123" i="2" s="1"/>
  <c r="AP129" i="2" s="1"/>
  <c r="AP135" i="2" s="1"/>
  <c r="AL130" i="2"/>
  <c r="AL55" i="4"/>
  <c r="L97" i="10"/>
  <c r="L100" i="9"/>
  <c r="O46" i="8"/>
  <c r="O43" i="9"/>
  <c r="F84" i="13"/>
  <c r="AG124" i="5"/>
  <c r="AG121" i="6"/>
  <c r="B72" i="6"/>
  <c r="O72" i="6"/>
  <c r="N64" i="8"/>
  <c r="N61" i="9"/>
  <c r="M28" i="7"/>
  <c r="K28" i="7" s="1"/>
  <c r="M25" i="8"/>
  <c r="K25" i="7"/>
  <c r="J26" i="7"/>
  <c r="H90" i="9"/>
  <c r="G90" i="10"/>
  <c r="L32" i="2"/>
  <c r="J36" i="2"/>
  <c r="R55" i="9"/>
  <c r="R58" i="8"/>
  <c r="AG49" i="6"/>
  <c r="AG52" i="5"/>
  <c r="O126" i="7"/>
  <c r="B126" i="7"/>
  <c r="G108" i="9"/>
  <c r="H108" i="8"/>
  <c r="L49" i="11"/>
  <c r="L52" i="10"/>
  <c r="M100" i="8"/>
  <c r="M97" i="9"/>
  <c r="O52" i="8"/>
  <c r="O49" i="9"/>
  <c r="N100" i="9"/>
  <c r="N97" i="10"/>
  <c r="O114" i="7"/>
  <c r="G60" i="13"/>
  <c r="H60" i="12"/>
  <c r="AF70" i="5"/>
  <c r="AF67" i="6"/>
  <c r="B78" i="7"/>
  <c r="O78" i="7"/>
  <c r="AG40" i="5"/>
  <c r="AG37" i="6"/>
  <c r="M46" i="8"/>
  <c r="M43" i="9"/>
  <c r="AJ72" i="8"/>
  <c r="AS72" i="8"/>
  <c r="BB72" i="8"/>
  <c r="AA72" i="8"/>
  <c r="R72" i="8"/>
  <c r="AS66" i="8"/>
  <c r="B67" i="9"/>
  <c r="R66" i="8"/>
  <c r="G68" i="8"/>
  <c r="G69" i="8"/>
  <c r="BB66" i="8"/>
  <c r="AJ66" i="8"/>
  <c r="G75" i="8"/>
  <c r="AA66" i="8"/>
  <c r="G74" i="8"/>
  <c r="O60" i="7"/>
  <c r="O28" i="8"/>
  <c r="O25" i="9"/>
  <c r="P82" i="8"/>
  <c r="P79" i="9"/>
  <c r="U32" i="2"/>
  <c r="T26" i="2"/>
  <c r="AJ106" i="5"/>
  <c r="AJ103" i="6"/>
  <c r="G138" i="9"/>
  <c r="H138" i="8"/>
  <c r="O76" i="8"/>
  <c r="O73" i="9"/>
  <c r="Q73" i="10"/>
  <c r="Q76" i="9"/>
  <c r="H114" i="7"/>
  <c r="G114" i="8"/>
  <c r="P124" i="8"/>
  <c r="P121" i="9"/>
  <c r="M115" i="9"/>
  <c r="M118" i="8"/>
  <c r="O70" i="8"/>
  <c r="O67" i="9"/>
  <c r="K121" i="8"/>
  <c r="R34" i="9"/>
  <c r="R31" i="10"/>
  <c r="G66" i="9"/>
  <c r="H66" i="8"/>
  <c r="P130" i="8"/>
  <c r="P127" i="9"/>
  <c r="L25" i="11"/>
  <c r="L28" i="10"/>
  <c r="Z112" i="7"/>
  <c r="Z109" i="8"/>
  <c r="W34" i="7"/>
  <c r="W31" i="8"/>
  <c r="Y64" i="7"/>
  <c r="Y61" i="8"/>
  <c r="W112" i="7"/>
  <c r="W109" i="8"/>
  <c r="AN64" i="5"/>
  <c r="AN61" i="6"/>
  <c r="AD82" i="7"/>
  <c r="AD79" i="8"/>
  <c r="AO88" i="4"/>
  <c r="AO85" i="5"/>
  <c r="AK26" i="4"/>
  <c r="AP30" i="4" s="1"/>
  <c r="AL25" i="4"/>
  <c r="AM28" i="4"/>
  <c r="AM25" i="5"/>
  <c r="M136" i="8"/>
  <c r="M133" i="9"/>
  <c r="AI97" i="8"/>
  <c r="AI100" i="7"/>
  <c r="H126" i="12"/>
  <c r="G126" i="13"/>
  <c r="X76" i="7"/>
  <c r="X73" i="8"/>
  <c r="U52" i="7"/>
  <c r="T49" i="7"/>
  <c r="S50" i="7"/>
  <c r="X54" i="7" s="1"/>
  <c r="U49" i="8"/>
  <c r="T82" i="6"/>
  <c r="W28" i="7"/>
  <c r="W25" i="8"/>
  <c r="AE40" i="7"/>
  <c r="AE37" i="8"/>
  <c r="AB26" i="5"/>
  <c r="AG30" i="5" s="1"/>
  <c r="AD28" i="5"/>
  <c r="AC25" i="5"/>
  <c r="AD25" i="6"/>
  <c r="AL28" i="2"/>
  <c r="AM27" i="2"/>
  <c r="P34" i="11"/>
  <c r="P31" i="12"/>
  <c r="AR76" i="5"/>
  <c r="AR73" i="6"/>
  <c r="T52" i="6"/>
  <c r="U82" i="7"/>
  <c r="T79" i="7"/>
  <c r="U79" i="8"/>
  <c r="S80" i="7"/>
  <c r="X84" i="7" s="1"/>
  <c r="BB84" i="10"/>
  <c r="AS84" i="10"/>
  <c r="AJ84" i="10"/>
  <c r="AA84" i="10"/>
  <c r="R84" i="10"/>
  <c r="B79" i="11"/>
  <c r="G87" i="10"/>
  <c r="BB78" i="10"/>
  <c r="AS78" i="10"/>
  <c r="AJ78" i="10"/>
  <c r="AA78" i="10"/>
  <c r="R78" i="10"/>
  <c r="G81" i="10"/>
  <c r="AG82" i="5"/>
  <c r="AG79" i="6"/>
  <c r="AC28" i="4"/>
  <c r="AL52" i="2"/>
  <c r="AK50" i="4"/>
  <c r="AP54" i="4" s="1"/>
  <c r="AL49" i="4"/>
  <c r="AM52" i="4"/>
  <c r="AM49" i="5"/>
  <c r="AI82" i="5"/>
  <c r="AI79" i="6"/>
  <c r="AS34" i="5"/>
  <c r="AS31" i="6"/>
  <c r="AS124" i="4"/>
  <c r="AS121" i="5"/>
  <c r="V100" i="7"/>
  <c r="V97" i="8"/>
  <c r="AJ94" i="7"/>
  <c r="AJ91" i="8"/>
  <c r="AQ76" i="4"/>
  <c r="AQ73" i="5"/>
  <c r="AH88" i="5"/>
  <c r="AH85" i="6"/>
  <c r="W121" i="8"/>
  <c r="W124" i="7"/>
  <c r="AP124" i="5"/>
  <c r="AP121" i="6"/>
  <c r="AS58" i="5"/>
  <c r="AS55" i="6"/>
  <c r="AA64" i="7"/>
  <c r="AA61" i="8"/>
  <c r="G32" i="9"/>
  <c r="G33" i="9"/>
  <c r="B25" i="10"/>
  <c r="BB30" i="9"/>
  <c r="AS30" i="9"/>
  <c r="AJ30" i="9"/>
  <c r="AA30" i="9"/>
  <c r="R30" i="9"/>
  <c r="G63" i="10"/>
  <c r="B55" i="11"/>
  <c r="BB54" i="10"/>
  <c r="AS54" i="10"/>
  <c r="AJ54" i="10"/>
  <c r="AA54" i="10"/>
  <c r="R54" i="10"/>
  <c r="AJ60" i="10"/>
  <c r="AA60" i="10"/>
  <c r="BB60" i="10"/>
  <c r="R60" i="10"/>
  <c r="AS60" i="10"/>
  <c r="G57" i="10"/>
  <c r="AR106" i="4"/>
  <c r="AR103" i="5"/>
  <c r="AJ76" i="5"/>
  <c r="AJ73" i="6"/>
  <c r="AK38" i="4"/>
  <c r="AP42" i="4" s="1"/>
  <c r="AL37" i="4"/>
  <c r="AM40" i="4"/>
  <c r="AM37" i="5"/>
  <c r="Y28" i="7"/>
  <c r="Y25" i="8"/>
  <c r="AG70" i="5"/>
  <c r="AG67" i="6"/>
  <c r="AH130" i="7"/>
  <c r="AH127" i="8"/>
  <c r="AO136" i="4"/>
  <c r="AO133" i="5"/>
  <c r="AR118" i="4"/>
  <c r="AR115" i="5"/>
  <c r="AQ28" i="4"/>
  <c r="AQ25" i="5"/>
  <c r="AP88" i="5"/>
  <c r="AP85" i="6"/>
  <c r="AQ64" i="4"/>
  <c r="AQ61" i="5"/>
  <c r="Y34" i="7"/>
  <c r="Y31" i="8"/>
  <c r="W64" i="7"/>
  <c r="W61" i="8"/>
  <c r="AP82" i="4"/>
  <c r="AP79" i="5"/>
  <c r="AM130" i="5"/>
  <c r="AM127" i="6"/>
  <c r="T94" i="6"/>
  <c r="AS52" i="4"/>
  <c r="AS49" i="5"/>
  <c r="X79" i="8"/>
  <c r="X82" i="7"/>
  <c r="S86" i="7"/>
  <c r="X90" i="7" s="1"/>
  <c r="T85" i="7"/>
  <c r="U88" i="7"/>
  <c r="U85" i="8"/>
  <c r="AN136" i="5"/>
  <c r="AN133" i="6"/>
  <c r="U130" i="7"/>
  <c r="U127" i="8"/>
  <c r="T130" i="6"/>
  <c r="AQ46" i="5"/>
  <c r="AQ43" i="6"/>
  <c r="AO34" i="5"/>
  <c r="AO31" i="6"/>
  <c r="G134" i="7"/>
  <c r="G133" i="8"/>
  <c r="AL136" i="2"/>
  <c r="X124" i="7"/>
  <c r="X121" i="8"/>
  <c r="AO52" i="4"/>
  <c r="AO49" i="5"/>
  <c r="V82" i="7"/>
  <c r="V79" i="8"/>
  <c r="AQ124" i="4"/>
  <c r="AQ121" i="5"/>
  <c r="AD46" i="7"/>
  <c r="AD43" i="8"/>
  <c r="L61" i="11"/>
  <c r="L64" i="10"/>
  <c r="AO76" i="4"/>
  <c r="AO73" i="5"/>
  <c r="AR52" i="5"/>
  <c r="AR49" i="6"/>
  <c r="AD106" i="7"/>
  <c r="AD103" i="8"/>
  <c r="AI73" i="8"/>
  <c r="AI76" i="7"/>
  <c r="AA49" i="8"/>
  <c r="AA52" i="7"/>
  <c r="AH52" i="5"/>
  <c r="AH49" i="6"/>
  <c r="V118" i="7"/>
  <c r="V115" i="8"/>
  <c r="AA88" i="7"/>
  <c r="AA85" i="8"/>
  <c r="AP130" i="4"/>
  <c r="AP127" i="5"/>
  <c r="G44" i="8"/>
  <c r="G45" i="8"/>
  <c r="AS42" i="8"/>
  <c r="AA42" i="8"/>
  <c r="BB42" i="8"/>
  <c r="AJ42" i="8"/>
  <c r="R42" i="8"/>
  <c r="B37" i="9"/>
  <c r="AJ36" i="8"/>
  <c r="G38" i="8"/>
  <c r="G39" i="8"/>
  <c r="AA36" i="8"/>
  <c r="BB36" i="8"/>
  <c r="R36" i="8"/>
  <c r="AS36" i="8"/>
  <c r="AQ130" i="5"/>
  <c r="AQ127" i="6"/>
  <c r="AI28" i="7"/>
  <c r="AI25" i="8"/>
  <c r="AG76" i="7"/>
  <c r="AG73" i="8"/>
  <c r="X118" i="7"/>
  <c r="X115" i="8"/>
  <c r="U124" i="7"/>
  <c r="T121" i="7"/>
  <c r="U121" i="8"/>
  <c r="S122" i="7"/>
  <c r="X126" i="7" s="1"/>
  <c r="AF88" i="5"/>
  <c r="AF85" i="6"/>
  <c r="AN76" i="5"/>
  <c r="AN73" i="6"/>
  <c r="AQ40" i="4"/>
  <c r="AQ37" i="5"/>
  <c r="AE34" i="5"/>
  <c r="AE31" i="6"/>
  <c r="AC31" i="5"/>
  <c r="AB32" i="5"/>
  <c r="AG36" i="5" s="1"/>
  <c r="AN34" i="4"/>
  <c r="AN31" i="5"/>
  <c r="F30" i="13"/>
  <c r="H30" i="12"/>
  <c r="AK86" i="4"/>
  <c r="AP90" i="4" s="1"/>
  <c r="AM88" i="4"/>
  <c r="AL85" i="4"/>
  <c r="AM85" i="5"/>
  <c r="AF52" i="5"/>
  <c r="AF49" i="6"/>
  <c r="AP43" i="5"/>
  <c r="AP46" i="4"/>
  <c r="T46" i="6"/>
  <c r="AA34" i="7"/>
  <c r="AA31" i="8"/>
  <c r="U28" i="7"/>
  <c r="T25" i="7"/>
  <c r="S26" i="7"/>
  <c r="X30" i="7" s="1"/>
  <c r="U25" i="8"/>
  <c r="AS130" i="5"/>
  <c r="AS127" i="6"/>
  <c r="U34" i="7"/>
  <c r="T31" i="7"/>
  <c r="S32" i="7"/>
  <c r="X36" i="7" s="1"/>
  <c r="U31" i="8"/>
  <c r="F90" i="14"/>
  <c r="AL79" i="4"/>
  <c r="W88" i="7"/>
  <c r="W85" i="8"/>
  <c r="AF136" i="5"/>
  <c r="AF133" i="6"/>
  <c r="AL124" i="2"/>
  <c r="AK122" i="4"/>
  <c r="AP126" i="4" s="1"/>
  <c r="AL121" i="4"/>
  <c r="AM124" i="4"/>
  <c r="AM121" i="5"/>
  <c r="AP136" i="5"/>
  <c r="AP133" i="6"/>
  <c r="AF82" i="7"/>
  <c r="AF79" i="8"/>
  <c r="AA130" i="7"/>
  <c r="AA127" i="8"/>
  <c r="AR82" i="4"/>
  <c r="AR79" i="5"/>
  <c r="AE58" i="5"/>
  <c r="AE55" i="6"/>
  <c r="AC55" i="5"/>
  <c r="AB56" i="5"/>
  <c r="AG60" i="5" s="1"/>
  <c r="AN58" i="4"/>
  <c r="AN55" i="5"/>
  <c r="W40" i="7"/>
  <c r="W37" i="8"/>
  <c r="AR136" i="5"/>
  <c r="AR133" i="6"/>
  <c r="AS40" i="4"/>
  <c r="AS37" i="5"/>
  <c r="F132" i="12"/>
  <c r="AQ136" i="4"/>
  <c r="AQ133" i="5"/>
  <c r="AF100" i="5"/>
  <c r="AF97" i="6"/>
  <c r="AP94" i="4"/>
  <c r="AP91" i="5"/>
  <c r="AE82" i="5"/>
  <c r="AE79" i="6"/>
  <c r="AC79" i="5"/>
  <c r="AB80" i="5"/>
  <c r="AG84" i="5" s="1"/>
  <c r="AM64" i="4"/>
  <c r="AL61" i="4"/>
  <c r="AK62" i="4"/>
  <c r="AP66" i="4" s="1"/>
  <c r="AM61" i="5"/>
  <c r="AF28" i="5"/>
  <c r="AF25" i="6"/>
  <c r="AJ64" i="5"/>
  <c r="AJ61" i="6"/>
  <c r="Z52" i="7"/>
  <c r="Z49" i="8"/>
  <c r="G102" i="13"/>
  <c r="F66" i="14"/>
  <c r="V136" i="7"/>
  <c r="V133" i="8"/>
  <c r="U115" i="8"/>
  <c r="Z64" i="7"/>
  <c r="Z61" i="8"/>
  <c r="G25" i="8"/>
  <c r="AI40" i="7"/>
  <c r="AI37" i="8"/>
  <c r="T64" i="6"/>
  <c r="V70" i="7"/>
  <c r="V67" i="8"/>
  <c r="AA136" i="7"/>
  <c r="AA133" i="8"/>
  <c r="V91" i="8"/>
  <c r="V94" i="7"/>
  <c r="V46" i="7"/>
  <c r="V43" i="8"/>
  <c r="AL112" i="2"/>
  <c r="AF76" i="5"/>
  <c r="AF73" i="6"/>
  <c r="AP70" i="4"/>
  <c r="AP67" i="5"/>
  <c r="Y88" i="7"/>
  <c r="Y85" i="8"/>
  <c r="AD124" i="5"/>
  <c r="AC121" i="5"/>
  <c r="AB122" i="5"/>
  <c r="AG126" i="5" s="1"/>
  <c r="AD121" i="6"/>
  <c r="AI118" i="5"/>
  <c r="AI115" i="6"/>
  <c r="AC70" i="4"/>
  <c r="AN40" i="5"/>
  <c r="AN37" i="6"/>
  <c r="AP109" i="6"/>
  <c r="AP112" i="5"/>
  <c r="AM106" i="5"/>
  <c r="AM103" i="6"/>
  <c r="AH40" i="5"/>
  <c r="AH37" i="6"/>
  <c r="AE73" i="8"/>
  <c r="AE76" i="7"/>
  <c r="Z58" i="7"/>
  <c r="Z55" i="8"/>
  <c r="G61" i="8"/>
  <c r="G62" i="7"/>
  <c r="AS112" i="4"/>
  <c r="AS109" i="5"/>
  <c r="AR88" i="5"/>
  <c r="AR85" i="6"/>
  <c r="AR130" i="4"/>
  <c r="AR127" i="5"/>
  <c r="AI52" i="7"/>
  <c r="AI49" i="8"/>
  <c r="AH124" i="5"/>
  <c r="AH121" i="6"/>
  <c r="AE94" i="5"/>
  <c r="AE91" i="6"/>
  <c r="AC91" i="5"/>
  <c r="AB92" i="5"/>
  <c r="AG96" i="5" s="1"/>
  <c r="W70" i="7"/>
  <c r="W67" i="8"/>
  <c r="Y100" i="7"/>
  <c r="Y97" i="8"/>
  <c r="G85" i="9"/>
  <c r="G86" i="8"/>
  <c r="L88" i="10"/>
  <c r="L85" i="11"/>
  <c r="AS94" i="5"/>
  <c r="AS91" i="6"/>
  <c r="Z88" i="7"/>
  <c r="Z85" i="8"/>
  <c r="AR58" i="4"/>
  <c r="AR55" i="5"/>
  <c r="X52" i="7"/>
  <c r="X49" i="8"/>
  <c r="AM34" i="5"/>
  <c r="AM31" i="6"/>
  <c r="AJ70" i="7"/>
  <c r="AJ67" i="8"/>
  <c r="AA112" i="7"/>
  <c r="AA109" i="8"/>
  <c r="Z82" i="7"/>
  <c r="Z79" i="8"/>
  <c r="AE115" i="6"/>
  <c r="AE118" i="5"/>
  <c r="AB116" i="5"/>
  <c r="AG120" i="5" s="1"/>
  <c r="AC115" i="5"/>
  <c r="AS118" i="5"/>
  <c r="AS115" i="6"/>
  <c r="T70" i="6"/>
  <c r="B31" i="11"/>
  <c r="AL127" i="4"/>
  <c r="AF124" i="5"/>
  <c r="AF121" i="6"/>
  <c r="U94" i="7"/>
  <c r="U91" i="8"/>
  <c r="W82" i="7"/>
  <c r="W79" i="8"/>
  <c r="AC64" i="4"/>
  <c r="V40" i="7"/>
  <c r="V37" i="8"/>
  <c r="AI112" i="7"/>
  <c r="AI109" i="8"/>
  <c r="AA118" i="7"/>
  <c r="AA115" i="8"/>
  <c r="X88" i="7"/>
  <c r="X85" i="8"/>
  <c r="AK74" i="4"/>
  <c r="AP78" i="4" s="1"/>
  <c r="AM76" i="4"/>
  <c r="AL73" i="4"/>
  <c r="AM73" i="5"/>
  <c r="AJ82" i="7"/>
  <c r="AJ79" i="8"/>
  <c r="AJ58" i="7"/>
  <c r="AJ55" i="8"/>
  <c r="AK134" i="4"/>
  <c r="AP138" i="4" s="1"/>
  <c r="AM136" i="4"/>
  <c r="AL133" i="4"/>
  <c r="AM133" i="5"/>
  <c r="AR124" i="5"/>
  <c r="AR121" i="6"/>
  <c r="AQ82" i="5"/>
  <c r="AQ79" i="6"/>
  <c r="AM58" i="5"/>
  <c r="AM55" i="6"/>
  <c r="W136" i="7"/>
  <c r="W133" i="8"/>
  <c r="V106" i="7"/>
  <c r="V103" i="8"/>
  <c r="Z76" i="7"/>
  <c r="Z73" i="8"/>
  <c r="AD112" i="5"/>
  <c r="AB110" i="5"/>
  <c r="AG114" i="5" s="1"/>
  <c r="AC109" i="5"/>
  <c r="AD109" i="6"/>
  <c r="AC112" i="4"/>
  <c r="AE106" i="5"/>
  <c r="AE103" i="6"/>
  <c r="AB104" i="5"/>
  <c r="AG108" i="5" s="1"/>
  <c r="AC103" i="5"/>
  <c r="AN106" i="4"/>
  <c r="AN103" i="5"/>
  <c r="AI58" i="5"/>
  <c r="AI55" i="6"/>
  <c r="G121" i="8"/>
  <c r="G122" i="7"/>
  <c r="AR64" i="5"/>
  <c r="AR61" i="6"/>
  <c r="AP58" i="4"/>
  <c r="AP55" i="5"/>
  <c r="AR46" i="4"/>
  <c r="AR43" i="5"/>
  <c r="AA100" i="7"/>
  <c r="AA97" i="8"/>
  <c r="AD34" i="7"/>
  <c r="AD31" i="8"/>
  <c r="T106" i="6"/>
  <c r="AR34" i="4"/>
  <c r="AR31" i="5"/>
  <c r="Z106" i="7"/>
  <c r="Z103" i="8"/>
  <c r="AN118" i="4"/>
  <c r="AN115" i="5"/>
  <c r="AE46" i="5"/>
  <c r="AE43" i="6"/>
  <c r="AC43" i="5"/>
  <c r="AB44" i="5"/>
  <c r="AG48" i="5" s="1"/>
  <c r="AJ40" i="5"/>
  <c r="AJ37" i="6"/>
  <c r="AQ88" i="4"/>
  <c r="AQ85" i="5"/>
  <c r="AC34" i="4"/>
  <c r="T100" i="6"/>
  <c r="S134" i="7"/>
  <c r="X138" i="7" s="1"/>
  <c r="U136" i="7"/>
  <c r="T133" i="7"/>
  <c r="U133" i="8"/>
  <c r="T136" i="6"/>
  <c r="X94" i="7"/>
  <c r="X91" i="8"/>
  <c r="W76" i="7"/>
  <c r="W73" i="8"/>
  <c r="AD100" i="5"/>
  <c r="AC97" i="5"/>
  <c r="AB98" i="5"/>
  <c r="AG102" i="5" s="1"/>
  <c r="AD97" i="6"/>
  <c r="AC100" i="4"/>
  <c r="V76" i="7"/>
  <c r="V73" i="8"/>
  <c r="AP118" i="4"/>
  <c r="AP115" i="5"/>
  <c r="U46" i="7"/>
  <c r="T43" i="7"/>
  <c r="S44" i="7"/>
  <c r="X48" i="7" s="1"/>
  <c r="U43" i="8"/>
  <c r="W52" i="7"/>
  <c r="W49" i="8"/>
  <c r="Y109" i="8"/>
  <c r="Y112" i="7"/>
  <c r="W100" i="7"/>
  <c r="W97" i="8"/>
  <c r="Z100" i="7"/>
  <c r="Z97" i="8"/>
  <c r="AN94" i="4"/>
  <c r="AN91" i="5"/>
  <c r="Y82" i="7"/>
  <c r="Y79" i="8"/>
  <c r="AF64" i="5"/>
  <c r="AF61" i="6"/>
  <c r="W58" i="7"/>
  <c r="W55" i="8"/>
  <c r="AA124" i="7"/>
  <c r="AA121" i="8"/>
  <c r="G73" i="11"/>
  <c r="V52" i="7"/>
  <c r="V49" i="8"/>
  <c r="V64" i="7"/>
  <c r="V61" i="8"/>
  <c r="AJ28" i="5"/>
  <c r="AJ25" i="6"/>
  <c r="AC58" i="4"/>
  <c r="G91" i="9"/>
  <c r="G92" i="8"/>
  <c r="AO118" i="5"/>
  <c r="AO115" i="6"/>
  <c r="AN82" i="4"/>
  <c r="AN79" i="5"/>
  <c r="T40" i="6"/>
  <c r="AR94" i="4"/>
  <c r="AR91" i="5"/>
  <c r="Z28" i="7"/>
  <c r="Z25" i="8"/>
  <c r="AQ34" i="5"/>
  <c r="AQ31" i="6"/>
  <c r="AL115" i="4"/>
  <c r="AO58" i="5"/>
  <c r="AO55" i="6"/>
  <c r="K130" i="7"/>
  <c r="AK110" i="4"/>
  <c r="AP114" i="4" s="1"/>
  <c r="AL109" i="4"/>
  <c r="AM112" i="4"/>
  <c r="AM109" i="5"/>
  <c r="AL34" i="2"/>
  <c r="Y40" i="7"/>
  <c r="Y37" i="8"/>
  <c r="AO130" i="5"/>
  <c r="AO127" i="6"/>
  <c r="AP76" i="5"/>
  <c r="AP73" i="6"/>
  <c r="T58" i="6"/>
  <c r="AA40" i="7"/>
  <c r="AA37" i="8"/>
  <c r="AH136" i="5"/>
  <c r="AH133" i="6"/>
  <c r="AA58" i="7"/>
  <c r="AA55" i="8"/>
  <c r="AO46" i="5"/>
  <c r="AO43" i="6"/>
  <c r="AE88" i="7"/>
  <c r="AE85" i="8"/>
  <c r="Y106" i="7"/>
  <c r="Y103" i="8"/>
  <c r="AM70" i="5"/>
  <c r="AM67" i="6"/>
  <c r="AS64" i="4"/>
  <c r="AS61" i="5"/>
  <c r="Q103" i="10"/>
  <c r="Q106" i="9"/>
  <c r="AC40" i="4"/>
  <c r="T76" i="6"/>
  <c r="AC94" i="4"/>
  <c r="AP52" i="5"/>
  <c r="AP49" i="6"/>
  <c r="AM46" i="5"/>
  <c r="AM43" i="6"/>
  <c r="AP28" i="5"/>
  <c r="AP25" i="6"/>
  <c r="F102" i="10"/>
  <c r="H102" i="9"/>
  <c r="F138" i="14"/>
  <c r="AE130" i="5"/>
  <c r="AE127" i="6"/>
  <c r="AC127" i="5"/>
  <c r="AB128" i="5"/>
  <c r="AG132" i="5" s="1"/>
  <c r="AA76" i="7"/>
  <c r="AA73" i="8"/>
  <c r="AG106" i="5"/>
  <c r="AG103" i="6"/>
  <c r="AG58" i="5"/>
  <c r="AG55" i="6"/>
  <c r="AG130" i="5"/>
  <c r="AG127" i="6"/>
  <c r="W118" i="7"/>
  <c r="W115" i="8"/>
  <c r="AC52" i="4"/>
  <c r="F120" i="13"/>
  <c r="AC118" i="4"/>
  <c r="AJ124" i="5"/>
  <c r="AJ121" i="6"/>
  <c r="AJ100" i="5"/>
  <c r="AJ97" i="6"/>
  <c r="AM91" i="6"/>
  <c r="AM94" i="5"/>
  <c r="BB48" i="13"/>
  <c r="AS48" i="13"/>
  <c r="AJ48" i="13"/>
  <c r="AA48" i="13"/>
  <c r="R48" i="13"/>
  <c r="G50" i="13"/>
  <c r="B43" i="14"/>
  <c r="G51" i="13"/>
  <c r="AO100" i="4"/>
  <c r="AO97" i="5"/>
  <c r="V88" i="7"/>
  <c r="V85" i="8"/>
  <c r="AD64" i="5"/>
  <c r="AB62" i="5"/>
  <c r="AG66" i="5" s="1"/>
  <c r="AC61" i="5"/>
  <c r="AD61" i="6"/>
  <c r="T88" i="6"/>
  <c r="AJ127" i="8"/>
  <c r="AJ130" i="7"/>
  <c r="AQ118" i="5"/>
  <c r="AQ115" i="6"/>
  <c r="AL100" i="2"/>
  <c r="AM100" i="4"/>
  <c r="AK98" i="4"/>
  <c r="AP102" i="4" s="1"/>
  <c r="AL97" i="4"/>
  <c r="AM97" i="5"/>
  <c r="AL76" i="2"/>
  <c r="AO40" i="4"/>
  <c r="AO37" i="5"/>
  <c r="AI130" i="5"/>
  <c r="AI127" i="6"/>
  <c r="AQ112" i="4"/>
  <c r="AQ109" i="5"/>
  <c r="AR100" i="5"/>
  <c r="AR97" i="6"/>
  <c r="X100" i="7"/>
  <c r="X97" i="8"/>
  <c r="AH46" i="7"/>
  <c r="AH43" i="8"/>
  <c r="AF94" i="7"/>
  <c r="AF91" i="8"/>
  <c r="AJ136" i="5"/>
  <c r="AJ133" i="6"/>
  <c r="V124" i="7"/>
  <c r="V121" i="8"/>
  <c r="AO112" i="4"/>
  <c r="AO109" i="5"/>
  <c r="N49" i="11"/>
  <c r="N52" i="10"/>
  <c r="AC106" i="4"/>
  <c r="AP61" i="6"/>
  <c r="AP64" i="5"/>
  <c r="AJ88" i="5"/>
  <c r="AJ85" i="6"/>
  <c r="W46" i="7"/>
  <c r="W43" i="8"/>
  <c r="H54" i="7"/>
  <c r="G54" i="8"/>
  <c r="AH64" i="5"/>
  <c r="AH61" i="6"/>
  <c r="AS28" i="4"/>
  <c r="AS25" i="5"/>
  <c r="Y136" i="7"/>
  <c r="Y133" i="8"/>
  <c r="Z124" i="7"/>
  <c r="Z121" i="8"/>
  <c r="U106" i="7"/>
  <c r="T103" i="7"/>
  <c r="U103" i="8"/>
  <c r="S104" i="7"/>
  <c r="X108" i="7" s="1"/>
  <c r="AC46" i="4"/>
  <c r="Q40" i="11"/>
  <c r="Q37" i="12"/>
  <c r="AL106" i="2"/>
  <c r="AS70" i="5"/>
  <c r="AS67" i="6"/>
  <c r="Z34" i="7"/>
  <c r="Z31" i="8"/>
  <c r="AG136" i="7"/>
  <c r="AG133" i="8"/>
  <c r="AD130" i="7"/>
  <c r="AD127" i="8"/>
  <c r="AH106" i="7"/>
  <c r="AH103" i="8"/>
  <c r="AD58" i="7"/>
  <c r="AD55" i="8"/>
  <c r="AF46" i="7"/>
  <c r="AF43" i="8"/>
  <c r="AI94" i="5"/>
  <c r="AI91" i="6"/>
  <c r="AD76" i="5"/>
  <c r="AC73" i="5"/>
  <c r="AB74" i="5"/>
  <c r="AG78" i="5" s="1"/>
  <c r="AD73" i="6"/>
  <c r="AD70" i="7"/>
  <c r="AD67" i="8"/>
  <c r="AC88" i="4"/>
  <c r="AA82" i="7"/>
  <c r="AA79" i="8"/>
  <c r="AS76" i="4"/>
  <c r="AS73" i="5"/>
  <c r="AR28" i="5"/>
  <c r="AR25" i="6"/>
  <c r="X28" i="7"/>
  <c r="X25" i="8"/>
  <c r="Z91" i="8"/>
  <c r="Z94" i="7"/>
  <c r="AS136" i="4"/>
  <c r="AS133" i="5"/>
  <c r="Y130" i="7"/>
  <c r="Y127" i="8"/>
  <c r="AN88" i="5"/>
  <c r="AN85" i="6"/>
  <c r="AS82" i="5"/>
  <c r="AS79" i="6"/>
  <c r="T34" i="6"/>
  <c r="Z136" i="7"/>
  <c r="Z133" i="8"/>
  <c r="AM82" i="5"/>
  <c r="AM79" i="6"/>
  <c r="Z130" i="7"/>
  <c r="Z127" i="8"/>
  <c r="AP100" i="5"/>
  <c r="AP97" i="6"/>
  <c r="X64" i="7"/>
  <c r="X61" i="8"/>
  <c r="AI34" i="5"/>
  <c r="AI31" i="6"/>
  <c r="Y76" i="7"/>
  <c r="Y73" i="8"/>
  <c r="Y118" i="7"/>
  <c r="Y115" i="8"/>
  <c r="AS100" i="4"/>
  <c r="AS97" i="5"/>
  <c r="AH100" i="5"/>
  <c r="AH97" i="6"/>
  <c r="AN46" i="4"/>
  <c r="AN43" i="5"/>
  <c r="F108" i="12"/>
  <c r="X106" i="7"/>
  <c r="X103" i="8"/>
  <c r="AN112" i="5"/>
  <c r="AN109" i="6"/>
  <c r="AH76" i="5"/>
  <c r="AH73" i="6"/>
  <c r="AQ70" i="5"/>
  <c r="AQ67" i="6"/>
  <c r="AC82" i="4"/>
  <c r="AJ112" i="5"/>
  <c r="AJ109" i="6"/>
  <c r="Q136" i="8"/>
  <c r="Q133" i="9"/>
  <c r="AG118" i="5"/>
  <c r="AG115" i="6"/>
  <c r="G55" i="9"/>
  <c r="G56" i="8"/>
  <c r="G109" i="8"/>
  <c r="G110" i="7"/>
  <c r="AG61" i="8"/>
  <c r="AG64" i="7"/>
  <c r="S62" i="7"/>
  <c r="X66" i="7" s="1"/>
  <c r="T61" i="7"/>
  <c r="U64" i="7"/>
  <c r="U61" i="8"/>
  <c r="AI70" i="5"/>
  <c r="AI67" i="6"/>
  <c r="X40" i="7"/>
  <c r="X37" i="8"/>
  <c r="AP34" i="4"/>
  <c r="AP31" i="5"/>
  <c r="G36" i="10"/>
  <c r="H36" i="9"/>
  <c r="Z118" i="7"/>
  <c r="Z115" i="8"/>
  <c r="AJ118" i="7"/>
  <c r="AJ115" i="8"/>
  <c r="V58" i="7"/>
  <c r="V55" i="8"/>
  <c r="U58" i="7"/>
  <c r="T55" i="7"/>
  <c r="U55" i="8"/>
  <c r="S56" i="7"/>
  <c r="X60" i="7" s="1"/>
  <c r="AH28" i="5"/>
  <c r="AH25" i="6"/>
  <c r="AO124" i="4"/>
  <c r="AO121" i="5"/>
  <c r="AG94" i="5"/>
  <c r="AG91" i="6"/>
  <c r="AS106" i="5"/>
  <c r="AS103" i="6"/>
  <c r="Y58" i="7"/>
  <c r="Y55" i="8"/>
  <c r="AF40" i="5"/>
  <c r="AF37" i="6"/>
  <c r="X130" i="7"/>
  <c r="X127" i="8"/>
  <c r="X58" i="7"/>
  <c r="X55" i="8"/>
  <c r="AC37" i="5"/>
  <c r="AB38" i="5"/>
  <c r="AG42" i="5" s="1"/>
  <c r="AD40" i="5"/>
  <c r="AD37" i="6"/>
  <c r="AL40" i="2"/>
  <c r="AJ46" i="7"/>
  <c r="AJ43" i="8"/>
  <c r="U76" i="7"/>
  <c r="T73" i="7"/>
  <c r="U73" i="8"/>
  <c r="S74" i="7"/>
  <c r="X78" i="7" s="1"/>
  <c r="AF112" i="5"/>
  <c r="AF109" i="6"/>
  <c r="AR70" i="4"/>
  <c r="AR67" i="5"/>
  <c r="AC130" i="4"/>
  <c r="AN130" i="4"/>
  <c r="AL130" i="4" s="1"/>
  <c r="AN127" i="5"/>
  <c r="AN100" i="5"/>
  <c r="AN97" i="6"/>
  <c r="G79" i="9"/>
  <c r="G80" i="8"/>
  <c r="V34" i="7"/>
  <c r="V31" i="8"/>
  <c r="AI124" i="7"/>
  <c r="AI121" i="8"/>
  <c r="AI46" i="5"/>
  <c r="AI43" i="6"/>
  <c r="AN52" i="5"/>
  <c r="AN49" i="6"/>
  <c r="Z46" i="7"/>
  <c r="Z43" i="8"/>
  <c r="AD52" i="5"/>
  <c r="AC49" i="5"/>
  <c r="AB50" i="5"/>
  <c r="AG54" i="5" s="1"/>
  <c r="AD49" i="6"/>
  <c r="AH94" i="7"/>
  <c r="AH91" i="8"/>
  <c r="Y46" i="7"/>
  <c r="Y43" i="8"/>
  <c r="AQ100" i="4"/>
  <c r="AQ97" i="5"/>
  <c r="U112" i="7"/>
  <c r="U109" i="8"/>
  <c r="T112" i="6"/>
  <c r="V28" i="7"/>
  <c r="V25" i="8"/>
  <c r="AE121" i="8"/>
  <c r="AE124" i="7"/>
  <c r="AA46" i="7"/>
  <c r="AA43" i="8"/>
  <c r="AE112" i="7"/>
  <c r="AE109" i="8"/>
  <c r="AI106" i="5"/>
  <c r="AI103" i="6"/>
  <c r="AK56" i="4"/>
  <c r="AP60" i="4" s="1"/>
  <c r="X34" i="7"/>
  <c r="X31" i="8"/>
  <c r="AO103" i="6"/>
  <c r="Y94" i="7"/>
  <c r="Y91" i="8"/>
  <c r="AR112" i="5"/>
  <c r="AR109" i="6"/>
  <c r="AP106" i="4"/>
  <c r="AP103" i="5"/>
  <c r="AN70" i="4"/>
  <c r="AN67" i="5"/>
  <c r="AE136" i="7"/>
  <c r="AE133" i="8"/>
  <c r="AO94" i="5"/>
  <c r="AO91" i="6"/>
  <c r="AQ106" i="5"/>
  <c r="AQ103" i="6"/>
  <c r="AA106" i="7"/>
  <c r="AA103" i="8"/>
  <c r="M103" i="10"/>
  <c r="M106" i="9"/>
  <c r="AS46" i="5"/>
  <c r="AS43" i="6"/>
  <c r="AJ52" i="5"/>
  <c r="AJ49" i="6"/>
  <c r="AO28" i="4"/>
  <c r="AO25" i="5"/>
  <c r="U100" i="7"/>
  <c r="T97" i="7"/>
  <c r="U97" i="8"/>
  <c r="S98" i="7"/>
  <c r="X102" i="7" s="1"/>
  <c r="AH118" i="7"/>
  <c r="AH115" i="8"/>
  <c r="AC76" i="4"/>
  <c r="Z67" i="8"/>
  <c r="Z70" i="7"/>
  <c r="Y52" i="7"/>
  <c r="Y49" i="8"/>
  <c r="AH112" i="5"/>
  <c r="AH109" i="6"/>
  <c r="AD88" i="5"/>
  <c r="AB86" i="5"/>
  <c r="AG90" i="5" s="1"/>
  <c r="AC85" i="5"/>
  <c r="AD85" i="6"/>
  <c r="AL88" i="2"/>
  <c r="AA25" i="8"/>
  <c r="AA28" i="7"/>
  <c r="T28" i="6"/>
  <c r="G115" i="9"/>
  <c r="G116" i="8"/>
  <c r="AG34" i="5"/>
  <c r="AG31" i="6"/>
  <c r="W130" i="7"/>
  <c r="W127" i="8"/>
  <c r="AK80" i="4"/>
  <c r="AP84" i="4" s="1"/>
  <c r="Z40" i="7"/>
  <c r="Z37" i="8"/>
  <c r="X70" i="7"/>
  <c r="X67" i="8"/>
  <c r="X112" i="7"/>
  <c r="X109" i="8"/>
  <c r="AO82" i="5"/>
  <c r="AO79" i="6"/>
  <c r="AQ52" i="4"/>
  <c r="AQ49" i="5"/>
  <c r="X46" i="7"/>
  <c r="X43" i="8"/>
  <c r="AG28" i="7"/>
  <c r="AG25" i="8"/>
  <c r="X136" i="7"/>
  <c r="X133" i="8"/>
  <c r="AG112" i="7"/>
  <c r="AG109" i="8"/>
  <c r="Y70" i="7"/>
  <c r="Y67" i="8"/>
  <c r="AL64" i="2"/>
  <c r="S38" i="7"/>
  <c r="X42" i="7" s="1"/>
  <c r="U40" i="7"/>
  <c r="U37" i="8"/>
  <c r="T37" i="7"/>
  <c r="Y124" i="7"/>
  <c r="Y121" i="8"/>
  <c r="AD136" i="5"/>
  <c r="AB134" i="5"/>
  <c r="AG138" i="5" s="1"/>
  <c r="AD133" i="6"/>
  <c r="AC133" i="5"/>
  <c r="AC136" i="4"/>
  <c r="AG46" i="5"/>
  <c r="AG43" i="6"/>
  <c r="AM118" i="5"/>
  <c r="AM115" i="6"/>
  <c r="AO64" i="4"/>
  <c r="AO61" i="5"/>
  <c r="AR40" i="5"/>
  <c r="AR37" i="6"/>
  <c r="O130" i="8"/>
  <c r="K127" i="8"/>
  <c r="O127" i="9"/>
  <c r="J128" i="8"/>
  <c r="AN124" i="5"/>
  <c r="AN121" i="6"/>
  <c r="W106" i="7"/>
  <c r="W103" i="8"/>
  <c r="AN28" i="5"/>
  <c r="AN25" i="6"/>
  <c r="AI136" i="7"/>
  <c r="AI133" i="8"/>
  <c r="AD94" i="7"/>
  <c r="AD91" i="8"/>
  <c r="AC124" i="4"/>
  <c r="AQ94" i="5"/>
  <c r="AQ91" i="6"/>
  <c r="AS88" i="4"/>
  <c r="AS85" i="5"/>
  <c r="AE70" i="5"/>
  <c r="AE67" i="6"/>
  <c r="AC67" i="5"/>
  <c r="AB68" i="5"/>
  <c r="AG72" i="5" s="1"/>
  <c r="AE64" i="7"/>
  <c r="AE61" i="8"/>
  <c r="AQ22" i="2"/>
  <c r="AQ21" i="2" s="1"/>
  <c r="AQ27" i="2" s="1"/>
  <c r="AQ33" i="2" s="1"/>
  <c r="AQ39" i="2" s="1"/>
  <c r="AQ45" i="2" s="1"/>
  <c r="AQ51" i="2" s="1"/>
  <c r="AQ57" i="2" s="1"/>
  <c r="AQ63" i="2" s="1"/>
  <c r="AQ69" i="2" s="1"/>
  <c r="AQ75" i="2" s="1"/>
  <c r="AQ81" i="2" s="1"/>
  <c r="AQ87" i="2" s="1"/>
  <c r="AQ93" i="2" s="1"/>
  <c r="AQ99" i="2" s="1"/>
  <c r="AQ105" i="2" s="1"/>
  <c r="AQ111" i="2" s="1"/>
  <c r="AQ117" i="2" s="1"/>
  <c r="AQ123" i="2" s="1"/>
  <c r="AQ129" i="2" s="1"/>
  <c r="AQ135" i="2" s="1"/>
  <c r="AB20" i="2"/>
  <c r="AB24" i="2" s="1"/>
  <c r="AC19" i="2"/>
  <c r="AB22" i="2" s="1"/>
  <c r="AB28" i="2" s="1"/>
  <c r="AG22" i="2"/>
  <c r="AG21" i="2" s="1"/>
  <c r="AG27" i="2" s="1"/>
  <c r="AG33" i="2" s="1"/>
  <c r="AG39" i="2" s="1"/>
  <c r="AG45" i="2" s="1"/>
  <c r="AG51" i="2" s="1"/>
  <c r="AG57" i="2" s="1"/>
  <c r="AG63" i="2" s="1"/>
  <c r="AG69" i="2" s="1"/>
  <c r="AG75" i="2" s="1"/>
  <c r="AG81" i="2" s="1"/>
  <c r="AG87" i="2" s="1"/>
  <c r="AG93" i="2" s="1"/>
  <c r="AG99" i="2" s="1"/>
  <c r="AG105" i="2" s="1"/>
  <c r="AG111" i="2" s="1"/>
  <c r="AG117" i="2" s="1"/>
  <c r="AG123" i="2" s="1"/>
  <c r="AG129" i="2" s="1"/>
  <c r="AG135" i="2" s="1"/>
  <c r="P18" i="2"/>
  <c r="S22" i="2"/>
  <c r="AO20" i="2"/>
  <c r="AO26" i="2" s="1"/>
  <c r="AO32" i="2" s="1"/>
  <c r="AO38" i="2" s="1"/>
  <c r="AO44" i="2" s="1"/>
  <c r="AO50" i="2" s="1"/>
  <c r="AO56" i="2" s="1"/>
  <c r="AO62" i="2" s="1"/>
  <c r="AO68" i="2" s="1"/>
  <c r="AO74" i="2" s="1"/>
  <c r="AO80" i="2" s="1"/>
  <c r="AO86" i="2" s="1"/>
  <c r="AO92" i="2" s="1"/>
  <c r="AO98" i="2" s="1"/>
  <c r="AO104" i="2" s="1"/>
  <c r="AO110" i="2" s="1"/>
  <c r="AO116" i="2" s="1"/>
  <c r="AO122" i="2" s="1"/>
  <c r="AO128" i="2" s="1"/>
  <c r="AO134" i="2" s="1"/>
  <c r="AO22" i="2"/>
  <c r="P24" i="2"/>
  <c r="J19" i="2" s="1"/>
  <c r="X24" i="2"/>
  <c r="S24" i="2"/>
  <c r="U21" i="2"/>
  <c r="U27" i="2" s="1"/>
  <c r="S21" i="2"/>
  <c r="T22" i="2"/>
  <c r="AS20" i="2"/>
  <c r="AS26" i="2" s="1"/>
  <c r="AS32" i="2" s="1"/>
  <c r="AS38" i="2" s="1"/>
  <c r="AS44" i="2" s="1"/>
  <c r="AS50" i="2" s="1"/>
  <c r="AS56" i="2" s="1"/>
  <c r="AS62" i="2" s="1"/>
  <c r="AS68" i="2" s="1"/>
  <c r="AS74" i="2" s="1"/>
  <c r="AS80" i="2" s="1"/>
  <c r="AS86" i="2" s="1"/>
  <c r="AS92" i="2" s="1"/>
  <c r="AS98" i="2" s="1"/>
  <c r="AS104" i="2" s="1"/>
  <c r="AS110" i="2" s="1"/>
  <c r="AS116" i="2" s="1"/>
  <c r="AS122" i="2" s="1"/>
  <c r="AS128" i="2" s="1"/>
  <c r="AS134" i="2" s="1"/>
  <c r="AS22" i="2"/>
  <c r="AS21" i="2" s="1"/>
  <c r="AS27" i="2" s="1"/>
  <c r="AS33" i="2" s="1"/>
  <c r="AS39" i="2" s="1"/>
  <c r="AS45" i="2" s="1"/>
  <c r="AS51" i="2" s="1"/>
  <c r="AS57" i="2" s="1"/>
  <c r="AS63" i="2" s="1"/>
  <c r="AS69" i="2" s="1"/>
  <c r="AS75" i="2" s="1"/>
  <c r="AS81" i="2" s="1"/>
  <c r="AS87" i="2" s="1"/>
  <c r="AS93" i="2" s="1"/>
  <c r="AS99" i="2" s="1"/>
  <c r="AS105" i="2" s="1"/>
  <c r="AS111" i="2" s="1"/>
  <c r="AS117" i="2" s="1"/>
  <c r="AS123" i="2" s="1"/>
  <c r="AS129" i="2" s="1"/>
  <c r="AS135" i="2" s="1"/>
  <c r="T20" i="2"/>
  <c r="AR19" i="2"/>
  <c r="AI22" i="2"/>
  <c r="AI21" i="2" s="1"/>
  <c r="AI27" i="2" s="1"/>
  <c r="AI33" i="2" s="1"/>
  <c r="AI39" i="2" s="1"/>
  <c r="AI45" i="2" s="1"/>
  <c r="AI51" i="2" s="1"/>
  <c r="AI57" i="2" s="1"/>
  <c r="AI63" i="2" s="1"/>
  <c r="AI69" i="2" s="1"/>
  <c r="AI75" i="2" s="1"/>
  <c r="AI81" i="2" s="1"/>
  <c r="AI87" i="2" s="1"/>
  <c r="AI93" i="2" s="1"/>
  <c r="AI99" i="2" s="1"/>
  <c r="AI105" i="2" s="1"/>
  <c r="AI111" i="2" s="1"/>
  <c r="AI117" i="2" s="1"/>
  <c r="AI123" i="2" s="1"/>
  <c r="AI129" i="2" s="1"/>
  <c r="AI135" i="2" s="1"/>
  <c r="AI20" i="2"/>
  <c r="AI26" i="2" s="1"/>
  <c r="AI32" i="2" s="1"/>
  <c r="AI38" i="2" s="1"/>
  <c r="AI44" i="2" s="1"/>
  <c r="AI50" i="2" s="1"/>
  <c r="AI56" i="2" s="1"/>
  <c r="AI62" i="2" s="1"/>
  <c r="AI68" i="2" s="1"/>
  <c r="AI74" i="2" s="1"/>
  <c r="AI80" i="2" s="1"/>
  <c r="AI86" i="2" s="1"/>
  <c r="AI92" i="2" s="1"/>
  <c r="AI98" i="2" s="1"/>
  <c r="AI104" i="2" s="1"/>
  <c r="AI110" i="2" s="1"/>
  <c r="AI116" i="2" s="1"/>
  <c r="AI122" i="2" s="1"/>
  <c r="AI128" i="2" s="1"/>
  <c r="AI134" i="2" s="1"/>
  <c r="AQ55" i="6" l="1"/>
  <c r="Q64" i="8"/>
  <c r="Q61" i="9"/>
  <c r="O132" i="7"/>
  <c r="O79" i="9"/>
  <c r="O82" i="8"/>
  <c r="AP20" i="2"/>
  <c r="AP26" i="2" s="1"/>
  <c r="AP32" i="2" s="1"/>
  <c r="AP38" i="2" s="1"/>
  <c r="AP44" i="2" s="1"/>
  <c r="AP50" i="2" s="1"/>
  <c r="AP56" i="2" s="1"/>
  <c r="AP62" i="2" s="1"/>
  <c r="AP68" i="2" s="1"/>
  <c r="AP74" i="2" s="1"/>
  <c r="AP80" i="2" s="1"/>
  <c r="AP86" i="2" s="1"/>
  <c r="AP92" i="2" s="1"/>
  <c r="AP98" i="2" s="1"/>
  <c r="AP104" i="2" s="1"/>
  <c r="AP110" i="2" s="1"/>
  <c r="AP116" i="2" s="1"/>
  <c r="AP122" i="2" s="1"/>
  <c r="AP128" i="2" s="1"/>
  <c r="AP134" i="2" s="1"/>
  <c r="N70" i="8"/>
  <c r="N67" i="9"/>
  <c r="K61" i="8"/>
  <c r="K64" i="7"/>
  <c r="AK80" i="5"/>
  <c r="AP84" i="5" s="1"/>
  <c r="O102" i="7"/>
  <c r="K34" i="7"/>
  <c r="M55" i="10"/>
  <c r="M58" i="9"/>
  <c r="AA67" i="8"/>
  <c r="T67" i="7"/>
  <c r="O138" i="7"/>
  <c r="S128" i="7"/>
  <c r="X132" i="7" s="1"/>
  <c r="R76" i="10"/>
  <c r="R73" i="11"/>
  <c r="B66" i="7"/>
  <c r="L130" i="11"/>
  <c r="K97" i="8"/>
  <c r="K49" i="8"/>
  <c r="J104" i="8"/>
  <c r="B108" i="8" s="1"/>
  <c r="K85" i="8"/>
  <c r="K106" i="7"/>
  <c r="K118" i="7"/>
  <c r="O84" i="7"/>
  <c r="K109" i="8"/>
  <c r="J74" i="8"/>
  <c r="O78" i="8" s="1"/>
  <c r="K79" i="8"/>
  <c r="K70" i="7"/>
  <c r="K82" i="7"/>
  <c r="K121" i="9"/>
  <c r="J116" i="8"/>
  <c r="B120" i="8" s="1"/>
  <c r="L82" i="10"/>
  <c r="L79" i="11"/>
  <c r="P88" i="8"/>
  <c r="P85" i="9"/>
  <c r="N130" i="9"/>
  <c r="N127" i="10"/>
  <c r="R82" i="8"/>
  <c r="R79" i="9"/>
  <c r="K52" i="7"/>
  <c r="K76" i="7"/>
  <c r="P55" i="10"/>
  <c r="P58" i="9"/>
  <c r="M88" i="8"/>
  <c r="M85" i="9"/>
  <c r="O88" i="8"/>
  <c r="O85" i="9"/>
  <c r="M49" i="9"/>
  <c r="M52" i="8"/>
  <c r="Q28" i="9"/>
  <c r="Q25" i="10"/>
  <c r="AL115" i="5"/>
  <c r="O106" i="8"/>
  <c r="O103" i="9"/>
  <c r="R109" i="9"/>
  <c r="J110" i="9" s="1"/>
  <c r="B114" i="9" s="1"/>
  <c r="R112" i="8"/>
  <c r="K112" i="8" s="1"/>
  <c r="L103" i="10"/>
  <c r="L106" i="9"/>
  <c r="AL19" i="2"/>
  <c r="AO67" i="6"/>
  <c r="AO70" i="6" s="1"/>
  <c r="K136" i="7"/>
  <c r="B90" i="7"/>
  <c r="L70" i="8"/>
  <c r="L67" i="9"/>
  <c r="R133" i="9"/>
  <c r="R136" i="8"/>
  <c r="O97" i="9"/>
  <c r="O100" i="8"/>
  <c r="O61" i="9"/>
  <c r="O64" i="8"/>
  <c r="Q112" i="9"/>
  <c r="Q109" i="10"/>
  <c r="O136" i="9"/>
  <c r="O133" i="10"/>
  <c r="R64" i="8"/>
  <c r="R61" i="9"/>
  <c r="M40" i="9"/>
  <c r="M37" i="10"/>
  <c r="O91" i="9"/>
  <c r="O94" i="8"/>
  <c r="Q49" i="9"/>
  <c r="Q52" i="8"/>
  <c r="N34" i="8"/>
  <c r="N31" i="9"/>
  <c r="R100" i="8"/>
  <c r="R97" i="9"/>
  <c r="J62" i="8"/>
  <c r="B66" i="8" s="1"/>
  <c r="G129" i="9"/>
  <c r="J98" i="8"/>
  <c r="O102" i="8" s="1"/>
  <c r="J86" i="8"/>
  <c r="B90" i="8" s="1"/>
  <c r="L73" i="9"/>
  <c r="L76" i="8"/>
  <c r="O40" i="8"/>
  <c r="O37" i="9"/>
  <c r="L34" i="11"/>
  <c r="K124" i="8"/>
  <c r="G128" i="9"/>
  <c r="S110" i="7"/>
  <c r="X114" i="7" s="1"/>
  <c r="AA126" i="9"/>
  <c r="U67" i="8"/>
  <c r="T67" i="8" s="1"/>
  <c r="V109" i="8"/>
  <c r="V112" i="8" s="1"/>
  <c r="BB120" i="9"/>
  <c r="AS126" i="9"/>
  <c r="AA138" i="10"/>
  <c r="W91" i="8"/>
  <c r="W91" i="9" s="1"/>
  <c r="S116" i="7"/>
  <c r="X120" i="7" s="1"/>
  <c r="G123" i="9"/>
  <c r="BB138" i="10"/>
  <c r="T115" i="7"/>
  <c r="AJ126" i="9"/>
  <c r="AJ138" i="10"/>
  <c r="R126" i="9"/>
  <c r="AA120" i="9"/>
  <c r="B121" i="10"/>
  <c r="R120" i="10" s="1"/>
  <c r="L46" i="10"/>
  <c r="L43" i="11"/>
  <c r="Q55" i="11"/>
  <c r="Q58" i="10"/>
  <c r="S68" i="7"/>
  <c r="X72" i="7" s="1"/>
  <c r="R138" i="10"/>
  <c r="Q118" i="11"/>
  <c r="Q115" i="12"/>
  <c r="K43" i="8"/>
  <c r="O126" i="8"/>
  <c r="K103" i="8"/>
  <c r="J92" i="8"/>
  <c r="B96" i="8" s="1"/>
  <c r="R121" i="11"/>
  <c r="R124" i="10"/>
  <c r="P106" i="10"/>
  <c r="P103" i="11"/>
  <c r="R67" i="10"/>
  <c r="R70" i="9"/>
  <c r="M109" i="11"/>
  <c r="M112" i="10"/>
  <c r="N82" i="9"/>
  <c r="N79" i="10"/>
  <c r="G104" i="8"/>
  <c r="G103" i="9"/>
  <c r="S92" i="7"/>
  <c r="X96" i="7" s="1"/>
  <c r="F72" i="14"/>
  <c r="H72" i="14" s="1"/>
  <c r="H72" i="13"/>
  <c r="N73" i="12"/>
  <c r="N76" i="11"/>
  <c r="AA94" i="7"/>
  <c r="T94" i="7" s="1"/>
  <c r="AL67" i="5"/>
  <c r="AL91" i="5"/>
  <c r="T91" i="7"/>
  <c r="J80" i="8"/>
  <c r="O84" i="8" s="1"/>
  <c r="P118" i="10"/>
  <c r="P115" i="11"/>
  <c r="M70" i="10"/>
  <c r="M67" i="11"/>
  <c r="Q94" i="11"/>
  <c r="Q91" i="12"/>
  <c r="N133" i="11"/>
  <c r="N136" i="10"/>
  <c r="V112" i="7"/>
  <c r="T112" i="7" s="1"/>
  <c r="R130" i="10"/>
  <c r="R127" i="11"/>
  <c r="M31" i="12"/>
  <c r="M34" i="11"/>
  <c r="P52" i="9"/>
  <c r="P49" i="10"/>
  <c r="M91" i="10"/>
  <c r="M94" i="9"/>
  <c r="H48" i="13"/>
  <c r="J122" i="9"/>
  <c r="B126" i="9" s="1"/>
  <c r="K94" i="7"/>
  <c r="L115" i="11"/>
  <c r="L118" i="10"/>
  <c r="AJ120" i="9"/>
  <c r="R120" i="9"/>
  <c r="AS120" i="9"/>
  <c r="P28" i="9"/>
  <c r="P25" i="10"/>
  <c r="O55" i="10"/>
  <c r="O58" i="9"/>
  <c r="O115" i="10"/>
  <c r="O118" i="9"/>
  <c r="AJ132" i="10"/>
  <c r="BB132" i="10"/>
  <c r="G135" i="10"/>
  <c r="B133" i="11"/>
  <c r="AS138" i="11" s="1"/>
  <c r="AA132" i="10"/>
  <c r="R132" i="10"/>
  <c r="AS132" i="10"/>
  <c r="N28" i="9"/>
  <c r="N25" i="10"/>
  <c r="M73" i="9"/>
  <c r="M76" i="8"/>
  <c r="L109" i="14"/>
  <c r="L112" i="14" s="1"/>
  <c r="L112" i="13"/>
  <c r="G96" i="10"/>
  <c r="H96" i="9"/>
  <c r="AE28" i="6"/>
  <c r="AE25" i="7"/>
  <c r="AF118" i="6"/>
  <c r="AF115" i="7"/>
  <c r="AD115" i="7"/>
  <c r="AD118" i="6"/>
  <c r="N124" i="11"/>
  <c r="N121" i="12"/>
  <c r="M61" i="12"/>
  <c r="M64" i="11"/>
  <c r="F78" i="12"/>
  <c r="H78" i="11"/>
  <c r="AF106" i="6"/>
  <c r="AF103" i="7"/>
  <c r="M121" i="13"/>
  <c r="M124" i="12"/>
  <c r="P136" i="8"/>
  <c r="P133" i="9"/>
  <c r="AI88" i="6"/>
  <c r="AI85" i="7"/>
  <c r="R40" i="8"/>
  <c r="R37" i="9"/>
  <c r="J38" i="8"/>
  <c r="K37" i="8"/>
  <c r="N40" i="8"/>
  <c r="N37" i="9"/>
  <c r="H120" i="8"/>
  <c r="G120" i="9"/>
  <c r="AJ34" i="6"/>
  <c r="AJ31" i="7"/>
  <c r="R88" i="11"/>
  <c r="R85" i="12"/>
  <c r="R115" i="9"/>
  <c r="R118" i="8"/>
  <c r="B114" i="8"/>
  <c r="Q70" i="9"/>
  <c r="Q67" i="10"/>
  <c r="K40" i="7"/>
  <c r="N55" i="10"/>
  <c r="N58" i="9"/>
  <c r="B96" i="7"/>
  <c r="O96" i="7"/>
  <c r="L136" i="9"/>
  <c r="L133" i="10"/>
  <c r="Q46" i="9"/>
  <c r="Q43" i="10"/>
  <c r="B42" i="7"/>
  <c r="O42" i="7"/>
  <c r="AH79" i="7"/>
  <c r="AH82" i="6"/>
  <c r="AI61" i="7"/>
  <c r="AI64" i="6"/>
  <c r="AL118" i="4"/>
  <c r="Q31" i="10"/>
  <c r="Q34" i="9"/>
  <c r="Q97" i="10"/>
  <c r="Q100" i="9"/>
  <c r="P94" i="8"/>
  <c r="P91" i="9"/>
  <c r="Q130" i="10"/>
  <c r="Q127" i="11"/>
  <c r="O108" i="7"/>
  <c r="B108" i="7"/>
  <c r="K91" i="8"/>
  <c r="G132" i="9"/>
  <c r="H132" i="8"/>
  <c r="T127" i="7"/>
  <c r="J134" i="8"/>
  <c r="B138" i="8" s="1"/>
  <c r="L121" i="13"/>
  <c r="L124" i="12"/>
  <c r="P46" i="9"/>
  <c r="P43" i="10"/>
  <c r="N43" i="9"/>
  <c r="J44" i="9" s="1"/>
  <c r="N46" i="8"/>
  <c r="K46" i="8" s="1"/>
  <c r="P40" i="9"/>
  <c r="P37" i="10"/>
  <c r="Q124" i="9"/>
  <c r="Q121" i="10"/>
  <c r="M79" i="10"/>
  <c r="M82" i="9"/>
  <c r="R94" i="8"/>
  <c r="R91" i="9"/>
  <c r="R103" i="9"/>
  <c r="R106" i="8"/>
  <c r="P76" i="9"/>
  <c r="P73" i="10"/>
  <c r="AP37" i="6"/>
  <c r="AP37" i="7" s="1"/>
  <c r="V127" i="8"/>
  <c r="V130" i="8" s="1"/>
  <c r="K133" i="8"/>
  <c r="G84" i="10"/>
  <c r="H84" i="9"/>
  <c r="R49" i="9"/>
  <c r="R52" i="8"/>
  <c r="J50" i="8"/>
  <c r="R46" i="9"/>
  <c r="R43" i="10"/>
  <c r="AE49" i="7"/>
  <c r="AE52" i="6"/>
  <c r="B36" i="7"/>
  <c r="O36" i="7"/>
  <c r="N91" i="12"/>
  <c r="N94" i="11"/>
  <c r="L94" i="9"/>
  <c r="L91" i="10"/>
  <c r="Q82" i="8"/>
  <c r="Q79" i="9"/>
  <c r="AK92" i="5"/>
  <c r="AP96" i="5" s="1"/>
  <c r="AK116" i="5"/>
  <c r="AP120" i="5" s="1"/>
  <c r="AK56" i="5"/>
  <c r="AP60" i="5" s="1"/>
  <c r="AL79" i="5"/>
  <c r="K73" i="8"/>
  <c r="N88" i="9"/>
  <c r="N85" i="10"/>
  <c r="AG85" i="7"/>
  <c r="AG88" i="6"/>
  <c r="AH70" i="6"/>
  <c r="AH67" i="7"/>
  <c r="Q88" i="10"/>
  <c r="Q85" i="11"/>
  <c r="AF58" i="6"/>
  <c r="AF55" i="7"/>
  <c r="O34" i="8"/>
  <c r="O31" i="9"/>
  <c r="K31" i="8"/>
  <c r="J32" i="8"/>
  <c r="AG100" i="6"/>
  <c r="AG97" i="7"/>
  <c r="P109" i="10"/>
  <c r="P112" i="9"/>
  <c r="M30" i="2"/>
  <c r="AB27" i="2"/>
  <c r="AD33" i="2"/>
  <c r="AD39" i="2" s="1"/>
  <c r="AH55" i="7"/>
  <c r="AH58" i="6"/>
  <c r="O67" i="10"/>
  <c r="O70" i="9"/>
  <c r="H114" i="8"/>
  <c r="G114" i="9"/>
  <c r="G108" i="10"/>
  <c r="H108" i="9"/>
  <c r="M130" i="10"/>
  <c r="M127" i="11"/>
  <c r="P64" i="9"/>
  <c r="P61" i="10"/>
  <c r="O124" i="10"/>
  <c r="O121" i="11"/>
  <c r="AE100" i="6"/>
  <c r="AE97" i="7"/>
  <c r="L39" i="2"/>
  <c r="J33" i="2"/>
  <c r="BB114" i="9"/>
  <c r="AS114" i="9"/>
  <c r="AA114" i="9"/>
  <c r="G117" i="9"/>
  <c r="AA108" i="9"/>
  <c r="B109" i="10"/>
  <c r="AJ114" i="9"/>
  <c r="R114" i="9"/>
  <c r="G111" i="9"/>
  <c r="AJ108" i="9"/>
  <c r="R108" i="9"/>
  <c r="BB108" i="9"/>
  <c r="AS108" i="9"/>
  <c r="L58" i="9"/>
  <c r="L55" i="10"/>
  <c r="K55" i="9"/>
  <c r="J56" i="9"/>
  <c r="R34" i="10"/>
  <c r="R31" i="11"/>
  <c r="K115" i="8"/>
  <c r="B72" i="8"/>
  <c r="AJ66" i="9"/>
  <c r="B67" i="10"/>
  <c r="AA66" i="9"/>
  <c r="G69" i="9"/>
  <c r="BB72" i="9"/>
  <c r="AJ72" i="9"/>
  <c r="AA72" i="9"/>
  <c r="R72" i="9"/>
  <c r="G75" i="9"/>
  <c r="BB66" i="9"/>
  <c r="AS72" i="9"/>
  <c r="AS66" i="9"/>
  <c r="G68" i="9"/>
  <c r="R66" i="9"/>
  <c r="G74" i="9"/>
  <c r="M43" i="10"/>
  <c r="M46" i="9"/>
  <c r="H60" i="13"/>
  <c r="G60" i="14"/>
  <c r="H60" i="14" s="1"/>
  <c r="P36" i="2"/>
  <c r="Q36" i="2"/>
  <c r="G90" i="11"/>
  <c r="H90" i="10"/>
  <c r="F84" i="14"/>
  <c r="B115" i="12"/>
  <c r="P100" i="9"/>
  <c r="P97" i="10"/>
  <c r="L130" i="12"/>
  <c r="L127" i="13"/>
  <c r="B97" i="14"/>
  <c r="AA102" i="13"/>
  <c r="AS102" i="13"/>
  <c r="R102" i="13"/>
  <c r="AJ102" i="13"/>
  <c r="BB102" i="13"/>
  <c r="G105" i="13"/>
  <c r="AG37" i="7"/>
  <c r="AG40" i="6"/>
  <c r="AJ90" i="11"/>
  <c r="G93" i="11"/>
  <c r="BB96" i="11"/>
  <c r="R90" i="11"/>
  <c r="AS96" i="11"/>
  <c r="R96" i="11"/>
  <c r="AA90" i="11"/>
  <c r="AJ96" i="11"/>
  <c r="AA96" i="11"/>
  <c r="G98" i="11"/>
  <c r="BB90" i="11"/>
  <c r="G99" i="11"/>
  <c r="B91" i="12"/>
  <c r="AS90" i="11"/>
  <c r="O109" i="10"/>
  <c r="O112" i="9"/>
  <c r="B60" i="8"/>
  <c r="O60" i="8"/>
  <c r="AL82" i="4"/>
  <c r="P130" i="9"/>
  <c r="P127" i="10"/>
  <c r="P124" i="9"/>
  <c r="P121" i="10"/>
  <c r="AF67" i="7"/>
  <c r="AF70" i="6"/>
  <c r="M97" i="10"/>
  <c r="M100" i="9"/>
  <c r="M25" i="9"/>
  <c r="M28" i="8"/>
  <c r="K28" i="8" s="1"/>
  <c r="K25" i="8"/>
  <c r="J26" i="8"/>
  <c r="S28" i="2"/>
  <c r="G66" i="10"/>
  <c r="H66" i="9"/>
  <c r="Q73" i="11"/>
  <c r="Q76" i="10"/>
  <c r="S36" i="2"/>
  <c r="P82" i="9"/>
  <c r="P79" i="10"/>
  <c r="L52" i="11"/>
  <c r="L49" i="12"/>
  <c r="R58" i="9"/>
  <c r="R55" i="10"/>
  <c r="L38" i="2"/>
  <c r="J42" i="2"/>
  <c r="K32" i="2"/>
  <c r="J31" i="2"/>
  <c r="J40" i="2"/>
  <c r="AF34" i="6"/>
  <c r="AF31" i="7"/>
  <c r="B72" i="7"/>
  <c r="O72" i="7"/>
  <c r="K58" i="8"/>
  <c r="L28" i="11"/>
  <c r="L25" i="12"/>
  <c r="AJ103" i="7"/>
  <c r="AJ106" i="6"/>
  <c r="O28" i="9"/>
  <c r="O25" i="10"/>
  <c r="O52" i="9"/>
  <c r="O49" i="10"/>
  <c r="O30" i="7"/>
  <c r="B30" i="7"/>
  <c r="N64" i="9"/>
  <c r="N61" i="10"/>
  <c r="AL58" i="4"/>
  <c r="M118" i="9"/>
  <c r="M115" i="10"/>
  <c r="AG124" i="6"/>
  <c r="AG121" i="7"/>
  <c r="L30" i="2"/>
  <c r="L40" i="13"/>
  <c r="L37" i="14"/>
  <c r="L40" i="14" s="1"/>
  <c r="G138" i="10"/>
  <c r="H138" i="9"/>
  <c r="T32" i="2"/>
  <c r="S42" i="2"/>
  <c r="U38" i="2"/>
  <c r="G78" i="14"/>
  <c r="K39" i="2"/>
  <c r="AM26" i="2"/>
  <c r="R28" i="9"/>
  <c r="R25" i="10"/>
  <c r="N103" i="10"/>
  <c r="N106" i="9"/>
  <c r="AB25" i="2"/>
  <c r="AB34" i="2"/>
  <c r="O76" i="9"/>
  <c r="O73" i="10"/>
  <c r="B48" i="8"/>
  <c r="O48" i="8"/>
  <c r="L100" i="10"/>
  <c r="L97" i="11"/>
  <c r="Z30" i="2"/>
  <c r="T30" i="2" s="1"/>
  <c r="Y30" i="2"/>
  <c r="N118" i="8"/>
  <c r="N115" i="9"/>
  <c r="G42" i="10"/>
  <c r="H42" i="9"/>
  <c r="N112" i="9"/>
  <c r="N109" i="10"/>
  <c r="K109" i="9"/>
  <c r="AF127" i="7"/>
  <c r="AF130" i="6"/>
  <c r="P70" i="8"/>
  <c r="P67" i="9"/>
  <c r="AB30" i="2"/>
  <c r="AD26" i="2"/>
  <c r="S27" i="2"/>
  <c r="U33" i="2"/>
  <c r="K67" i="8"/>
  <c r="N100" i="10"/>
  <c r="N97" i="11"/>
  <c r="AG52" i="6"/>
  <c r="AG49" i="7"/>
  <c r="O46" i="9"/>
  <c r="O43" i="10"/>
  <c r="AH34" i="6"/>
  <c r="AH31" i="7"/>
  <c r="O120" i="7"/>
  <c r="B120" i="7"/>
  <c r="AI136" i="8"/>
  <c r="AI133" i="9"/>
  <c r="O130" i="9"/>
  <c r="O127" i="10"/>
  <c r="J128" i="9"/>
  <c r="K127" i="9"/>
  <c r="AR40" i="6"/>
  <c r="AR37" i="7"/>
  <c r="U40" i="8"/>
  <c r="T37" i="8"/>
  <c r="S38" i="8"/>
  <c r="X42" i="8" s="1"/>
  <c r="U37" i="9"/>
  <c r="X136" i="8"/>
  <c r="X133" i="9"/>
  <c r="AG28" i="8"/>
  <c r="AG25" i="9"/>
  <c r="AQ52" i="5"/>
  <c r="AQ49" i="6"/>
  <c r="X70" i="8"/>
  <c r="X67" i="9"/>
  <c r="G115" i="10"/>
  <c r="G116" i="9"/>
  <c r="AO28" i="5"/>
  <c r="AO25" i="6"/>
  <c r="AJ52" i="6"/>
  <c r="AJ49" i="7"/>
  <c r="AQ106" i="6"/>
  <c r="AQ103" i="7"/>
  <c r="Y94" i="8"/>
  <c r="Y91" i="9"/>
  <c r="AI106" i="6"/>
  <c r="AI103" i="7"/>
  <c r="AA46" i="8"/>
  <c r="AA43" i="9"/>
  <c r="Y46" i="8"/>
  <c r="Y43" i="9"/>
  <c r="AI124" i="8"/>
  <c r="AI121" i="9"/>
  <c r="G79" i="10"/>
  <c r="G80" i="9"/>
  <c r="T76" i="7"/>
  <c r="AJ46" i="8"/>
  <c r="AJ43" i="9"/>
  <c r="AB38" i="6"/>
  <c r="AG42" i="6" s="1"/>
  <c r="AD37" i="7"/>
  <c r="AD40" i="6"/>
  <c r="AC37" i="6"/>
  <c r="AF40" i="6"/>
  <c r="AF37" i="7"/>
  <c r="AS106" i="6"/>
  <c r="AS103" i="7"/>
  <c r="AQ58" i="6"/>
  <c r="AQ55" i="7"/>
  <c r="AJ118" i="8"/>
  <c r="AJ115" i="9"/>
  <c r="X40" i="8"/>
  <c r="X37" i="9"/>
  <c r="AI70" i="6"/>
  <c r="AI67" i="7"/>
  <c r="T64" i="7"/>
  <c r="G110" i="8"/>
  <c r="G109" i="9"/>
  <c r="AQ70" i="6"/>
  <c r="AQ67" i="7"/>
  <c r="AN46" i="5"/>
  <c r="AN43" i="6"/>
  <c r="Y76" i="8"/>
  <c r="Y73" i="9"/>
  <c r="AI34" i="6"/>
  <c r="AI31" i="7"/>
  <c r="AM82" i="6"/>
  <c r="AM79" i="7"/>
  <c r="AS82" i="6"/>
  <c r="AS79" i="7"/>
  <c r="AS76" i="5"/>
  <c r="AS73" i="6"/>
  <c r="Q40" i="12"/>
  <c r="Q37" i="13"/>
  <c r="T106" i="7"/>
  <c r="AJ88" i="6"/>
  <c r="AJ85" i="7"/>
  <c r="AP64" i="6"/>
  <c r="AP61" i="7"/>
  <c r="V124" i="8"/>
  <c r="V121" i="9"/>
  <c r="AJ136" i="6"/>
  <c r="AJ133" i="7"/>
  <c r="AH46" i="8"/>
  <c r="AH43" i="9"/>
  <c r="AI130" i="6"/>
  <c r="AI127" i="7"/>
  <c r="AB62" i="6"/>
  <c r="AG66" i="6" s="1"/>
  <c r="AC61" i="6"/>
  <c r="AD61" i="7"/>
  <c r="AD64" i="6"/>
  <c r="AJ100" i="6"/>
  <c r="AJ97" i="7"/>
  <c r="AG106" i="6"/>
  <c r="AG103" i="7"/>
  <c r="AC130" i="5"/>
  <c r="AK44" i="5"/>
  <c r="AP48" i="5" s="1"/>
  <c r="AM70" i="6"/>
  <c r="AM67" i="7"/>
  <c r="AK68" i="5"/>
  <c r="AP72" i="5" s="1"/>
  <c r="AO46" i="6"/>
  <c r="AO43" i="7"/>
  <c r="AL106" i="4"/>
  <c r="AH136" i="6"/>
  <c r="AH133" i="7"/>
  <c r="AA70" i="8"/>
  <c r="AA67" i="9"/>
  <c r="G73" i="12"/>
  <c r="AN94" i="5"/>
  <c r="AN91" i="6"/>
  <c r="Z100" i="8"/>
  <c r="Z97" i="9"/>
  <c r="U46" i="8"/>
  <c r="T43" i="8"/>
  <c r="S44" i="8"/>
  <c r="X48" i="8" s="1"/>
  <c r="U43" i="9"/>
  <c r="AP118" i="5"/>
  <c r="AP115" i="6"/>
  <c r="G127" i="11"/>
  <c r="T136" i="7"/>
  <c r="AJ40" i="6"/>
  <c r="AJ37" i="7"/>
  <c r="AA100" i="8"/>
  <c r="AA97" i="9"/>
  <c r="AR64" i="6"/>
  <c r="AR61" i="7"/>
  <c r="AN106" i="5"/>
  <c r="AN103" i="6"/>
  <c r="W136" i="8"/>
  <c r="W133" i="9"/>
  <c r="AM58" i="6"/>
  <c r="AM55" i="7"/>
  <c r="AQ82" i="6"/>
  <c r="AQ79" i="7"/>
  <c r="AM136" i="5"/>
  <c r="AL133" i="5"/>
  <c r="AK134" i="5"/>
  <c r="AP138" i="5" s="1"/>
  <c r="AM133" i="6"/>
  <c r="V40" i="8"/>
  <c r="V37" i="9"/>
  <c r="U94" i="8"/>
  <c r="U91" i="9"/>
  <c r="AC118" i="5"/>
  <c r="AR58" i="5"/>
  <c r="AR55" i="6"/>
  <c r="G85" i="10"/>
  <c r="G86" i="9"/>
  <c r="AL46" i="4"/>
  <c r="AE94" i="6"/>
  <c r="AE91" i="7"/>
  <c r="AB92" i="6"/>
  <c r="AG96" i="6" s="1"/>
  <c r="AC91" i="6"/>
  <c r="AR127" i="6"/>
  <c r="AR130" i="5"/>
  <c r="AK104" i="5"/>
  <c r="AP108" i="5" s="1"/>
  <c r="AC124" i="5"/>
  <c r="Y88" i="8"/>
  <c r="Y85" i="9"/>
  <c r="G25" i="9"/>
  <c r="Z64" i="8"/>
  <c r="Z61" i="9"/>
  <c r="V136" i="8"/>
  <c r="V133" i="9"/>
  <c r="AE82" i="6"/>
  <c r="AE79" i="7"/>
  <c r="AB80" i="6"/>
  <c r="AG84" i="6" s="1"/>
  <c r="AC79" i="6"/>
  <c r="AQ136" i="5"/>
  <c r="AQ133" i="6"/>
  <c r="AR136" i="6"/>
  <c r="AR133" i="7"/>
  <c r="AN58" i="5"/>
  <c r="AN55" i="6"/>
  <c r="AA130" i="8"/>
  <c r="AA127" i="9"/>
  <c r="W88" i="8"/>
  <c r="W85" i="9"/>
  <c r="U28" i="8"/>
  <c r="T25" i="8"/>
  <c r="U25" i="9"/>
  <c r="S26" i="8"/>
  <c r="X30" i="8" s="1"/>
  <c r="AA34" i="8"/>
  <c r="AA31" i="9"/>
  <c r="AF49" i="7"/>
  <c r="AF52" i="6"/>
  <c r="AM88" i="5"/>
  <c r="AL85" i="5"/>
  <c r="AK86" i="5"/>
  <c r="AP90" i="5" s="1"/>
  <c r="AM85" i="6"/>
  <c r="AN34" i="5"/>
  <c r="AN31" i="6"/>
  <c r="AE34" i="6"/>
  <c r="AE31" i="7"/>
  <c r="AC31" i="6"/>
  <c r="AB32" i="6"/>
  <c r="AG36" i="6" s="1"/>
  <c r="AQ40" i="5"/>
  <c r="AQ37" i="6"/>
  <c r="T124" i="7"/>
  <c r="AQ130" i="6"/>
  <c r="AQ127" i="7"/>
  <c r="AP130" i="5"/>
  <c r="AP127" i="6"/>
  <c r="AA52" i="8"/>
  <c r="AA49" i="9"/>
  <c r="AI76" i="8"/>
  <c r="AI73" i="9"/>
  <c r="AD103" i="9"/>
  <c r="AD106" i="8"/>
  <c r="AR52" i="6"/>
  <c r="AR49" i="7"/>
  <c r="AO52" i="5"/>
  <c r="AO49" i="6"/>
  <c r="G134" i="8"/>
  <c r="G133" i="9"/>
  <c r="T88" i="7"/>
  <c r="Y28" i="8"/>
  <c r="Y25" i="9"/>
  <c r="AL40" i="4"/>
  <c r="AJ76" i="6"/>
  <c r="AJ73" i="7"/>
  <c r="AR103" i="6"/>
  <c r="AR106" i="5"/>
  <c r="W124" i="8"/>
  <c r="W121" i="9"/>
  <c r="AJ94" i="8"/>
  <c r="AJ91" i="9"/>
  <c r="AS124" i="5"/>
  <c r="AS121" i="6"/>
  <c r="AG82" i="6"/>
  <c r="AG79" i="7"/>
  <c r="G87" i="11"/>
  <c r="B79" i="12"/>
  <c r="BB84" i="11"/>
  <c r="AS84" i="11"/>
  <c r="AJ84" i="11"/>
  <c r="AA84" i="11"/>
  <c r="R84" i="11"/>
  <c r="BB78" i="11"/>
  <c r="R78" i="11"/>
  <c r="AS78" i="11"/>
  <c r="G81" i="11"/>
  <c r="AJ78" i="11"/>
  <c r="AA78" i="11"/>
  <c r="AD28" i="6"/>
  <c r="AC25" i="6"/>
  <c r="AB26" i="6"/>
  <c r="AG30" i="6" s="1"/>
  <c r="AD25" i="7"/>
  <c r="AI100" i="8"/>
  <c r="AI97" i="9"/>
  <c r="AL25" i="5"/>
  <c r="AM28" i="5"/>
  <c r="AM25" i="6"/>
  <c r="AK26" i="5"/>
  <c r="AP30" i="5" s="1"/>
  <c r="AO88" i="5"/>
  <c r="AO85" i="6"/>
  <c r="W34" i="8"/>
  <c r="W31" i="9"/>
  <c r="AG46" i="6"/>
  <c r="AG43" i="7"/>
  <c r="AC136" i="5"/>
  <c r="T40" i="7"/>
  <c r="W130" i="8"/>
  <c r="W127" i="9"/>
  <c r="AA28" i="8"/>
  <c r="AA25" i="9"/>
  <c r="AC88" i="5"/>
  <c r="Y52" i="8"/>
  <c r="Y49" i="9"/>
  <c r="Z70" i="8"/>
  <c r="Z67" i="9"/>
  <c r="T100" i="7"/>
  <c r="AS46" i="6"/>
  <c r="AS43" i="7"/>
  <c r="M106" i="10"/>
  <c r="M103" i="11"/>
  <c r="AA106" i="8"/>
  <c r="AA103" i="9"/>
  <c r="AR112" i="6"/>
  <c r="AR109" i="7"/>
  <c r="AO106" i="6"/>
  <c r="AO103" i="7"/>
  <c r="U112" i="8"/>
  <c r="U109" i="9"/>
  <c r="AC52" i="5"/>
  <c r="AI46" i="6"/>
  <c r="AI43" i="7"/>
  <c r="AF112" i="6"/>
  <c r="AF109" i="7"/>
  <c r="AC40" i="5"/>
  <c r="T58" i="7"/>
  <c r="V58" i="8"/>
  <c r="V55" i="9"/>
  <c r="G36" i="11"/>
  <c r="H36" i="10"/>
  <c r="AG64" i="8"/>
  <c r="AG61" i="9"/>
  <c r="AN112" i="6"/>
  <c r="AN109" i="7"/>
  <c r="X106" i="8"/>
  <c r="X103" i="9"/>
  <c r="Y118" i="8"/>
  <c r="Y115" i="9"/>
  <c r="Z133" i="9"/>
  <c r="Z136" i="8"/>
  <c r="AR25" i="7"/>
  <c r="AR28" i="6"/>
  <c r="AC76" i="5"/>
  <c r="AH106" i="8"/>
  <c r="AH103" i="9"/>
  <c r="Z124" i="8"/>
  <c r="Z121" i="9"/>
  <c r="W46" i="8"/>
  <c r="W43" i="9"/>
  <c r="AF94" i="8"/>
  <c r="AF91" i="9"/>
  <c r="AR100" i="6"/>
  <c r="AR97" i="7"/>
  <c r="AL100" i="4"/>
  <c r="AQ118" i="6"/>
  <c r="AQ115" i="7"/>
  <c r="AO100" i="5"/>
  <c r="AO97" i="6"/>
  <c r="F120" i="14"/>
  <c r="AG58" i="6"/>
  <c r="AG55" i="7"/>
  <c r="AP28" i="6"/>
  <c r="AP25" i="7"/>
  <c r="AS64" i="5"/>
  <c r="AS61" i="6"/>
  <c r="AE88" i="8"/>
  <c r="AE85" i="9"/>
  <c r="Z28" i="8"/>
  <c r="Z25" i="9"/>
  <c r="AO118" i="6"/>
  <c r="AO115" i="7"/>
  <c r="G91" i="10"/>
  <c r="G92" i="9"/>
  <c r="W52" i="8"/>
  <c r="W49" i="9"/>
  <c r="AC100" i="5"/>
  <c r="AE46" i="6"/>
  <c r="AE43" i="7"/>
  <c r="AB44" i="6"/>
  <c r="AG48" i="6" s="1"/>
  <c r="AC43" i="6"/>
  <c r="Z106" i="8"/>
  <c r="Z103" i="9"/>
  <c r="AR34" i="5"/>
  <c r="AR31" i="6"/>
  <c r="AI58" i="6"/>
  <c r="AI55" i="7"/>
  <c r="AE106" i="6"/>
  <c r="AE103" i="7"/>
  <c r="AC103" i="6"/>
  <c r="AB104" i="6"/>
  <c r="AG108" i="6" s="1"/>
  <c r="Z76" i="8"/>
  <c r="Z73" i="9"/>
  <c r="V106" i="8"/>
  <c r="V103" i="9"/>
  <c r="AR124" i="6"/>
  <c r="AR121" i="7"/>
  <c r="AJ79" i="9"/>
  <c r="AJ82" i="8"/>
  <c r="AL76" i="4"/>
  <c r="W82" i="8"/>
  <c r="W79" i="9"/>
  <c r="AL94" i="4"/>
  <c r="AE118" i="6"/>
  <c r="AE115" i="7"/>
  <c r="AC115" i="6"/>
  <c r="AB116" i="6"/>
  <c r="AG120" i="6" s="1"/>
  <c r="Z82" i="8"/>
  <c r="Z79" i="9"/>
  <c r="X52" i="8"/>
  <c r="X49" i="9"/>
  <c r="AS94" i="6"/>
  <c r="AS91" i="7"/>
  <c r="AC94" i="5"/>
  <c r="AL70" i="4"/>
  <c r="Z58" i="8"/>
  <c r="Z55" i="9"/>
  <c r="AE76" i="8"/>
  <c r="AE73" i="9"/>
  <c r="AL103" i="5"/>
  <c r="AP112" i="6"/>
  <c r="AP109" i="7"/>
  <c r="AI118" i="6"/>
  <c r="AI115" i="7"/>
  <c r="AD124" i="6"/>
  <c r="AC121" i="6"/>
  <c r="AB122" i="6"/>
  <c r="AG126" i="6" s="1"/>
  <c r="AD121" i="7"/>
  <c r="AF73" i="7"/>
  <c r="AF76" i="6"/>
  <c r="V46" i="8"/>
  <c r="V43" i="9"/>
  <c r="V94" i="8"/>
  <c r="V91" i="9"/>
  <c r="G102" i="14"/>
  <c r="Z52" i="8"/>
  <c r="Z49" i="9"/>
  <c r="AC82" i="5"/>
  <c r="F132" i="13"/>
  <c r="AS40" i="5"/>
  <c r="AS37" i="6"/>
  <c r="W40" i="8"/>
  <c r="W37" i="9"/>
  <c r="AE58" i="6"/>
  <c r="AE55" i="7"/>
  <c r="AC55" i="6"/>
  <c r="AB56" i="6"/>
  <c r="AG60" i="6" s="1"/>
  <c r="AR82" i="5"/>
  <c r="AR79" i="6"/>
  <c r="AP136" i="6"/>
  <c r="AP133" i="7"/>
  <c r="AK122" i="5"/>
  <c r="AP126" i="5" s="1"/>
  <c r="AM124" i="5"/>
  <c r="AL121" i="5"/>
  <c r="AM121" i="6"/>
  <c r="AN76" i="6"/>
  <c r="AN73" i="7"/>
  <c r="X118" i="8"/>
  <c r="X115" i="9"/>
  <c r="AI28" i="8"/>
  <c r="AI25" i="9"/>
  <c r="BB42" i="9"/>
  <c r="AS42" i="9"/>
  <c r="AJ42" i="9"/>
  <c r="AA42" i="9"/>
  <c r="R42" i="9"/>
  <c r="G44" i="9"/>
  <c r="G45" i="9"/>
  <c r="B37" i="10"/>
  <c r="R36" i="9"/>
  <c r="G38" i="9"/>
  <c r="G39" i="9"/>
  <c r="AA36" i="9"/>
  <c r="BB36" i="9"/>
  <c r="AJ36" i="9"/>
  <c r="AS36" i="9"/>
  <c r="AD46" i="8"/>
  <c r="AD43" i="9"/>
  <c r="X124" i="8"/>
  <c r="X121" i="9"/>
  <c r="AO34" i="6"/>
  <c r="AO31" i="7"/>
  <c r="AQ46" i="6"/>
  <c r="AQ43" i="7"/>
  <c r="T130" i="7"/>
  <c r="AM130" i="6"/>
  <c r="AM127" i="7"/>
  <c r="W64" i="8"/>
  <c r="W61" i="9"/>
  <c r="AO133" i="6"/>
  <c r="AO136" i="5"/>
  <c r="AH130" i="8"/>
  <c r="AH127" i="9"/>
  <c r="AG70" i="6"/>
  <c r="AG67" i="7"/>
  <c r="G32" i="10"/>
  <c r="G33" i="10"/>
  <c r="BB30" i="10"/>
  <c r="AS30" i="10"/>
  <c r="AJ30" i="10"/>
  <c r="AA30" i="10"/>
  <c r="R30" i="10"/>
  <c r="B25" i="11"/>
  <c r="AS58" i="6"/>
  <c r="AS55" i="7"/>
  <c r="AQ76" i="5"/>
  <c r="AQ73" i="6"/>
  <c r="V100" i="8"/>
  <c r="V97" i="9"/>
  <c r="U82" i="8"/>
  <c r="T79" i="8"/>
  <c r="S80" i="8"/>
  <c r="X84" i="8" s="1"/>
  <c r="U79" i="9"/>
  <c r="P34" i="12"/>
  <c r="P31" i="13"/>
  <c r="H126" i="13"/>
  <c r="G126" i="14"/>
  <c r="H126" i="14" s="1"/>
  <c r="M133" i="10"/>
  <c r="M136" i="9"/>
  <c r="AL28" i="4"/>
  <c r="AN64" i="6"/>
  <c r="AN61" i="7"/>
  <c r="Y64" i="8"/>
  <c r="Y61" i="9"/>
  <c r="AA94" i="8"/>
  <c r="AA91" i="9"/>
  <c r="AE70" i="6"/>
  <c r="AE67" i="7"/>
  <c r="AC67" i="6"/>
  <c r="AB68" i="6"/>
  <c r="AG72" i="6" s="1"/>
  <c r="AS88" i="5"/>
  <c r="AS85" i="6"/>
  <c r="AC70" i="5"/>
  <c r="AN28" i="6"/>
  <c r="AN25" i="7"/>
  <c r="W106" i="8"/>
  <c r="W103" i="9"/>
  <c r="AN124" i="6"/>
  <c r="AN121" i="7"/>
  <c r="K130" i="8"/>
  <c r="Y70" i="8"/>
  <c r="Y67" i="9"/>
  <c r="AG112" i="8"/>
  <c r="AG109" i="9"/>
  <c r="X46" i="8"/>
  <c r="X43" i="9"/>
  <c r="Z40" i="8"/>
  <c r="Z37" i="9"/>
  <c r="AG34" i="6"/>
  <c r="AG31" i="7"/>
  <c r="AB86" i="6"/>
  <c r="AG90" i="6" s="1"/>
  <c r="AC85" i="6"/>
  <c r="AD85" i="7"/>
  <c r="AD88" i="6"/>
  <c r="AH118" i="8"/>
  <c r="AH115" i="9"/>
  <c r="AO94" i="6"/>
  <c r="AO91" i="7"/>
  <c r="AE109" i="9"/>
  <c r="AE112" i="8"/>
  <c r="AE124" i="8"/>
  <c r="AE121" i="9"/>
  <c r="AQ100" i="5"/>
  <c r="AQ97" i="6"/>
  <c r="AD52" i="6"/>
  <c r="AC49" i="6"/>
  <c r="AB50" i="6"/>
  <c r="AG54" i="6" s="1"/>
  <c r="AD49" i="7"/>
  <c r="AN52" i="6"/>
  <c r="AN49" i="7"/>
  <c r="AN130" i="5"/>
  <c r="AN127" i="6"/>
  <c r="AR70" i="5"/>
  <c r="AR67" i="6"/>
  <c r="U76" i="8"/>
  <c r="T73" i="8"/>
  <c r="S74" i="8"/>
  <c r="X78" i="8" s="1"/>
  <c r="U73" i="9"/>
  <c r="X130" i="8"/>
  <c r="X127" i="9"/>
  <c r="AG94" i="6"/>
  <c r="AG91" i="7"/>
  <c r="AO124" i="5"/>
  <c r="AO121" i="6"/>
  <c r="AH28" i="6"/>
  <c r="AH25" i="7"/>
  <c r="Z118" i="8"/>
  <c r="Z115" i="9"/>
  <c r="AP34" i="5"/>
  <c r="AP31" i="6"/>
  <c r="G55" i="10"/>
  <c r="G56" i="9"/>
  <c r="AG118" i="6"/>
  <c r="AG115" i="7"/>
  <c r="AH76" i="6"/>
  <c r="AH73" i="7"/>
  <c r="AP100" i="6"/>
  <c r="AP97" i="7"/>
  <c r="AN88" i="6"/>
  <c r="AN85" i="7"/>
  <c r="AS136" i="5"/>
  <c r="AS133" i="6"/>
  <c r="Z94" i="8"/>
  <c r="Z91" i="9"/>
  <c r="X28" i="8"/>
  <c r="X25" i="9"/>
  <c r="AD76" i="6"/>
  <c r="AC73" i="6"/>
  <c r="AB74" i="6"/>
  <c r="AG78" i="6" s="1"/>
  <c r="AD73" i="7"/>
  <c r="AF46" i="8"/>
  <c r="AF43" i="9"/>
  <c r="AD127" i="9"/>
  <c r="AD130" i="8"/>
  <c r="AG136" i="8"/>
  <c r="AG133" i="9"/>
  <c r="AS70" i="6"/>
  <c r="AS67" i="7"/>
  <c r="U106" i="8"/>
  <c r="T103" i="8"/>
  <c r="S104" i="8"/>
  <c r="X108" i="8" s="1"/>
  <c r="U103" i="9"/>
  <c r="Y136" i="8"/>
  <c r="Y133" i="9"/>
  <c r="AH64" i="6"/>
  <c r="AH61" i="7"/>
  <c r="AO112" i="5"/>
  <c r="AO109" i="6"/>
  <c r="X100" i="8"/>
  <c r="X97" i="9"/>
  <c r="AK98" i="5"/>
  <c r="AP102" i="5" s="1"/>
  <c r="AM100" i="5"/>
  <c r="AL97" i="5"/>
  <c r="AM97" i="6"/>
  <c r="AJ127" i="9"/>
  <c r="AJ130" i="8"/>
  <c r="V88" i="8"/>
  <c r="V85" i="9"/>
  <c r="AG130" i="6"/>
  <c r="AG127" i="7"/>
  <c r="F102" i="11"/>
  <c r="H102" i="10"/>
  <c r="AL43" i="5"/>
  <c r="AA40" i="8"/>
  <c r="AA37" i="9"/>
  <c r="AP76" i="6"/>
  <c r="AP73" i="7"/>
  <c r="Y40" i="8"/>
  <c r="Y37" i="9"/>
  <c r="AM112" i="5"/>
  <c r="AL109" i="5"/>
  <c r="AK110" i="5"/>
  <c r="AP114" i="5" s="1"/>
  <c r="AM109" i="6"/>
  <c r="AQ34" i="6"/>
  <c r="AQ31" i="7"/>
  <c r="AR94" i="5"/>
  <c r="AR91" i="6"/>
  <c r="AN82" i="5"/>
  <c r="AN79" i="6"/>
  <c r="V64" i="8"/>
  <c r="V61" i="9"/>
  <c r="AA124" i="8"/>
  <c r="AA121" i="9"/>
  <c r="Y82" i="8"/>
  <c r="Y79" i="9"/>
  <c r="AD100" i="6"/>
  <c r="AC97" i="6"/>
  <c r="AB98" i="6"/>
  <c r="AG102" i="6" s="1"/>
  <c r="AD97" i="7"/>
  <c r="X94" i="8"/>
  <c r="X91" i="9"/>
  <c r="S134" i="8"/>
  <c r="X138" i="8" s="1"/>
  <c r="U133" i="9"/>
  <c r="U136" i="8"/>
  <c r="T133" i="8"/>
  <c r="AC46" i="5"/>
  <c r="AR46" i="5"/>
  <c r="AR43" i="6"/>
  <c r="AP58" i="5"/>
  <c r="AP55" i="6"/>
  <c r="AC106" i="5"/>
  <c r="AC112" i="5"/>
  <c r="AL55" i="5"/>
  <c r="AJ55" i="9"/>
  <c r="AJ58" i="8"/>
  <c r="B31" i="12"/>
  <c r="T70" i="7"/>
  <c r="AA112" i="8"/>
  <c r="AA109" i="9"/>
  <c r="AL31" i="5"/>
  <c r="Y100" i="8"/>
  <c r="Y97" i="9"/>
  <c r="W70" i="8"/>
  <c r="W67" i="9"/>
  <c r="AR88" i="6"/>
  <c r="AR85" i="7"/>
  <c r="AS112" i="5"/>
  <c r="AS109" i="6"/>
  <c r="G61" i="9"/>
  <c r="G62" i="8"/>
  <c r="AH40" i="6"/>
  <c r="AH37" i="7"/>
  <c r="AN40" i="6"/>
  <c r="AN37" i="7"/>
  <c r="AP70" i="5"/>
  <c r="AP67" i="6"/>
  <c r="T118" i="7"/>
  <c r="AL64" i="4"/>
  <c r="AF100" i="6"/>
  <c r="AF97" i="7"/>
  <c r="AC58" i="5"/>
  <c r="AF82" i="8"/>
  <c r="AF79" i="9"/>
  <c r="AL124" i="4"/>
  <c r="T34" i="7"/>
  <c r="AS130" i="6"/>
  <c r="AS127" i="7"/>
  <c r="AP46" i="5"/>
  <c r="AP43" i="6"/>
  <c r="AL88" i="4"/>
  <c r="AC34" i="5"/>
  <c r="U124" i="8"/>
  <c r="T121" i="8"/>
  <c r="S122" i="8"/>
  <c r="X126" i="8" s="1"/>
  <c r="U121" i="9"/>
  <c r="V118" i="8"/>
  <c r="V115" i="9"/>
  <c r="AH52" i="6"/>
  <c r="AH49" i="7"/>
  <c r="U130" i="8"/>
  <c r="U127" i="9"/>
  <c r="X82" i="8"/>
  <c r="X79" i="9"/>
  <c r="AS52" i="5"/>
  <c r="AS49" i="6"/>
  <c r="AK128" i="5"/>
  <c r="AP132" i="5" s="1"/>
  <c r="AP82" i="5"/>
  <c r="AP79" i="6"/>
  <c r="Y34" i="8"/>
  <c r="Y31" i="9"/>
  <c r="AP88" i="6"/>
  <c r="AP85" i="7"/>
  <c r="AQ28" i="5"/>
  <c r="AQ25" i="6"/>
  <c r="AR118" i="5"/>
  <c r="AR115" i="6"/>
  <c r="G63" i="11"/>
  <c r="B55" i="12"/>
  <c r="BB60" i="11"/>
  <c r="AS60" i="11"/>
  <c r="AJ60" i="11"/>
  <c r="AA60" i="11"/>
  <c r="R60" i="11"/>
  <c r="AS54" i="11"/>
  <c r="G57" i="11"/>
  <c r="AJ54" i="11"/>
  <c r="AA54" i="11"/>
  <c r="BB54" i="11"/>
  <c r="R54" i="11"/>
  <c r="AK50" i="5"/>
  <c r="AP54" i="5" s="1"/>
  <c r="AM52" i="5"/>
  <c r="AM49" i="6"/>
  <c r="AL49" i="5"/>
  <c r="AE40" i="8"/>
  <c r="AE37" i="9"/>
  <c r="T52" i="7"/>
  <c r="AE64" i="8"/>
  <c r="AE61" i="9"/>
  <c r="AQ94" i="6"/>
  <c r="AQ91" i="7"/>
  <c r="AD94" i="8"/>
  <c r="AD91" i="9"/>
  <c r="O132" i="8"/>
  <c r="B132" i="8"/>
  <c r="AO64" i="5"/>
  <c r="AO61" i="6"/>
  <c r="AM118" i="6"/>
  <c r="AM115" i="7"/>
  <c r="AD136" i="6"/>
  <c r="AC133" i="6"/>
  <c r="AB134" i="6"/>
  <c r="AG138" i="6" s="1"/>
  <c r="AD133" i="7"/>
  <c r="Y124" i="8"/>
  <c r="Y121" i="9"/>
  <c r="AO82" i="6"/>
  <c r="AO79" i="7"/>
  <c r="X112" i="8"/>
  <c r="X109" i="9"/>
  <c r="AH112" i="6"/>
  <c r="AH109" i="7"/>
  <c r="U100" i="8"/>
  <c r="T97" i="8"/>
  <c r="S98" i="8"/>
  <c r="X102" i="8" s="1"/>
  <c r="U97" i="9"/>
  <c r="AE133" i="9"/>
  <c r="AE136" i="8"/>
  <c r="AN70" i="5"/>
  <c r="AN67" i="6"/>
  <c r="AP106" i="5"/>
  <c r="AP103" i="6"/>
  <c r="X34" i="8"/>
  <c r="X31" i="9"/>
  <c r="V28" i="8"/>
  <c r="V25" i="9"/>
  <c r="AH94" i="8"/>
  <c r="AH91" i="9"/>
  <c r="Z46" i="8"/>
  <c r="Z43" i="9"/>
  <c r="V34" i="8"/>
  <c r="V31" i="9"/>
  <c r="AN100" i="6"/>
  <c r="AN97" i="7"/>
  <c r="L34" i="12"/>
  <c r="L31" i="13"/>
  <c r="X58" i="8"/>
  <c r="X55" i="9"/>
  <c r="Y58" i="8"/>
  <c r="Y55" i="9"/>
  <c r="U58" i="8"/>
  <c r="T55" i="8"/>
  <c r="S56" i="8"/>
  <c r="X60" i="8" s="1"/>
  <c r="U55" i="9"/>
  <c r="S62" i="8"/>
  <c r="X66" i="8" s="1"/>
  <c r="U61" i="9"/>
  <c r="T61" i="8"/>
  <c r="U64" i="8"/>
  <c r="Q136" i="9"/>
  <c r="Q133" i="10"/>
  <c r="AJ112" i="6"/>
  <c r="AJ109" i="7"/>
  <c r="F108" i="13"/>
  <c r="AH100" i="6"/>
  <c r="AH97" i="7"/>
  <c r="AS100" i="5"/>
  <c r="AS97" i="6"/>
  <c r="X64" i="8"/>
  <c r="X61" i="9"/>
  <c r="Z130" i="8"/>
  <c r="Z127" i="9"/>
  <c r="Y127" i="9"/>
  <c r="Y130" i="8"/>
  <c r="AA82" i="8"/>
  <c r="AA79" i="9"/>
  <c r="AD70" i="8"/>
  <c r="AD67" i="9"/>
  <c r="AI94" i="6"/>
  <c r="AI91" i="7"/>
  <c r="AD55" i="9"/>
  <c r="AD58" i="8"/>
  <c r="Z34" i="8"/>
  <c r="Z31" i="9"/>
  <c r="AS28" i="5"/>
  <c r="AS25" i="6"/>
  <c r="H54" i="8"/>
  <c r="G54" i="9"/>
  <c r="N52" i="11"/>
  <c r="N49" i="12"/>
  <c r="AQ112" i="5"/>
  <c r="AQ109" i="6"/>
  <c r="AO40" i="5"/>
  <c r="AO37" i="6"/>
  <c r="AC64" i="5"/>
  <c r="G51" i="14"/>
  <c r="BB48" i="14"/>
  <c r="AS48" i="14"/>
  <c r="AJ48" i="14"/>
  <c r="AA48" i="14"/>
  <c r="R48" i="14"/>
  <c r="G50" i="14"/>
  <c r="AM94" i="6"/>
  <c r="AM91" i="7"/>
  <c r="AJ124" i="6"/>
  <c r="AJ121" i="7"/>
  <c r="W115" i="9"/>
  <c r="W118" i="8"/>
  <c r="AA76" i="8"/>
  <c r="AA73" i="9"/>
  <c r="AE130" i="6"/>
  <c r="AE127" i="7"/>
  <c r="AB128" i="6"/>
  <c r="AG132" i="6" s="1"/>
  <c r="AC127" i="6"/>
  <c r="AM46" i="6"/>
  <c r="AM43" i="7"/>
  <c r="AP52" i="6"/>
  <c r="AP49" i="7"/>
  <c r="Q106" i="10"/>
  <c r="Q103" i="11"/>
  <c r="Y103" i="9"/>
  <c r="Y106" i="8"/>
  <c r="AA58" i="8"/>
  <c r="AA55" i="9"/>
  <c r="AO130" i="6"/>
  <c r="AO127" i="7"/>
  <c r="AL112" i="4"/>
  <c r="AO58" i="6"/>
  <c r="AO55" i="7"/>
  <c r="AJ28" i="6"/>
  <c r="AJ25" i="7"/>
  <c r="V52" i="8"/>
  <c r="V49" i="9"/>
  <c r="W58" i="8"/>
  <c r="W55" i="9"/>
  <c r="AF64" i="6"/>
  <c r="AF61" i="7"/>
  <c r="W97" i="9"/>
  <c r="W100" i="8"/>
  <c r="Y112" i="8"/>
  <c r="Y109" i="9"/>
  <c r="T46" i="7"/>
  <c r="V76" i="8"/>
  <c r="V73" i="9"/>
  <c r="W73" i="9"/>
  <c r="W76" i="8"/>
  <c r="AQ88" i="5"/>
  <c r="AQ85" i="6"/>
  <c r="AN118" i="5"/>
  <c r="AN115" i="6"/>
  <c r="AD34" i="8"/>
  <c r="AD31" i="9"/>
  <c r="G122" i="8"/>
  <c r="G121" i="9"/>
  <c r="AD112" i="6"/>
  <c r="AC109" i="6"/>
  <c r="AB110" i="6"/>
  <c r="AG114" i="6" s="1"/>
  <c r="AD109" i="7"/>
  <c r="AL136" i="4"/>
  <c r="AK74" i="5"/>
  <c r="AP78" i="5" s="1"/>
  <c r="AM76" i="5"/>
  <c r="AL73" i="5"/>
  <c r="AM73" i="6"/>
  <c r="X88" i="8"/>
  <c r="X85" i="9"/>
  <c r="AA118" i="8"/>
  <c r="AA115" i="9"/>
  <c r="AI112" i="8"/>
  <c r="AI109" i="9"/>
  <c r="AF124" i="6"/>
  <c r="AF121" i="7"/>
  <c r="AS118" i="6"/>
  <c r="AS115" i="7"/>
  <c r="AJ70" i="8"/>
  <c r="AJ67" i="9"/>
  <c r="AM34" i="6"/>
  <c r="AM31" i="7"/>
  <c r="AK32" i="5"/>
  <c r="AP36" i="5" s="1"/>
  <c r="Z88" i="8"/>
  <c r="Z85" i="9"/>
  <c r="L88" i="11"/>
  <c r="L85" i="12"/>
  <c r="AH124" i="6"/>
  <c r="AH121" i="7"/>
  <c r="AI52" i="8"/>
  <c r="AI49" i="9"/>
  <c r="AM106" i="6"/>
  <c r="AM103" i="7"/>
  <c r="AA136" i="8"/>
  <c r="AA133" i="9"/>
  <c r="V70" i="8"/>
  <c r="V67" i="9"/>
  <c r="AI40" i="8"/>
  <c r="AI37" i="9"/>
  <c r="U118" i="8"/>
  <c r="T115" i="8"/>
  <c r="S116" i="8"/>
  <c r="X120" i="8" s="1"/>
  <c r="U115" i="9"/>
  <c r="AJ64" i="6"/>
  <c r="AJ61" i="7"/>
  <c r="AF28" i="6"/>
  <c r="AF25" i="7"/>
  <c r="AM64" i="5"/>
  <c r="AL61" i="5"/>
  <c r="AK62" i="5"/>
  <c r="AP66" i="5" s="1"/>
  <c r="AM61" i="6"/>
  <c r="AP94" i="5"/>
  <c r="AP91" i="6"/>
  <c r="AF136" i="6"/>
  <c r="AF133" i="7"/>
  <c r="S32" i="8"/>
  <c r="X36" i="8" s="1"/>
  <c r="T31" i="8"/>
  <c r="U34" i="8"/>
  <c r="U31" i="9"/>
  <c r="T28" i="7"/>
  <c r="F30" i="14"/>
  <c r="H30" i="14" s="1"/>
  <c r="H30" i="13"/>
  <c r="AF88" i="6"/>
  <c r="AF85" i="7"/>
  <c r="AG76" i="8"/>
  <c r="AG73" i="9"/>
  <c r="AA88" i="8"/>
  <c r="AA85" i="9"/>
  <c r="AO76" i="5"/>
  <c r="AO73" i="6"/>
  <c r="L64" i="11"/>
  <c r="L61" i="12"/>
  <c r="AQ121" i="6"/>
  <c r="AQ124" i="5"/>
  <c r="V82" i="8"/>
  <c r="V79" i="9"/>
  <c r="AN136" i="6"/>
  <c r="AN133" i="7"/>
  <c r="S86" i="8"/>
  <c r="X90" i="8" s="1"/>
  <c r="U85" i="9"/>
  <c r="U88" i="8"/>
  <c r="T85" i="8"/>
  <c r="AL127" i="5"/>
  <c r="AQ64" i="5"/>
  <c r="AQ61" i="6"/>
  <c r="AL34" i="4"/>
  <c r="AM40" i="5"/>
  <c r="AL37" i="5"/>
  <c r="AK38" i="5"/>
  <c r="AP42" i="5" s="1"/>
  <c r="AM37" i="6"/>
  <c r="AA64" i="8"/>
  <c r="AA61" i="9"/>
  <c r="AP124" i="6"/>
  <c r="AP121" i="7"/>
  <c r="AH88" i="6"/>
  <c r="AH85" i="7"/>
  <c r="AS34" i="6"/>
  <c r="AS31" i="7"/>
  <c r="AI82" i="6"/>
  <c r="AI79" i="7"/>
  <c r="AL52" i="4"/>
  <c r="T82" i="7"/>
  <c r="AR76" i="6"/>
  <c r="AR73" i="7"/>
  <c r="AM33" i="2"/>
  <c r="AC28" i="5"/>
  <c r="W28" i="8"/>
  <c r="W25" i="9"/>
  <c r="U52" i="8"/>
  <c r="T49" i="8"/>
  <c r="S50" i="8"/>
  <c r="X54" i="8" s="1"/>
  <c r="U49" i="9"/>
  <c r="X76" i="8"/>
  <c r="X73" i="9"/>
  <c r="AD79" i="9"/>
  <c r="AD82" i="8"/>
  <c r="W112" i="8"/>
  <c r="W109" i="9"/>
  <c r="Z109" i="9"/>
  <c r="Z112" i="8"/>
  <c r="AG24" i="2"/>
  <c r="AC22" i="2"/>
  <c r="AC21" i="2" s="1"/>
  <c r="AK22" i="2"/>
  <c r="AK28" i="2" s="1"/>
  <c r="AK34" i="2" s="1"/>
  <c r="AR20" i="2"/>
  <c r="AR26" i="2" s="1"/>
  <c r="AR32" i="2" s="1"/>
  <c r="AR38" i="2" s="1"/>
  <c r="AR44" i="2" s="1"/>
  <c r="AR50" i="2" s="1"/>
  <c r="AR56" i="2" s="1"/>
  <c r="AR62" i="2" s="1"/>
  <c r="AR68" i="2" s="1"/>
  <c r="AR74" i="2" s="1"/>
  <c r="AR80" i="2" s="1"/>
  <c r="AR86" i="2" s="1"/>
  <c r="AR92" i="2" s="1"/>
  <c r="AR98" i="2" s="1"/>
  <c r="AR104" i="2" s="1"/>
  <c r="AR110" i="2" s="1"/>
  <c r="AR116" i="2" s="1"/>
  <c r="AR122" i="2" s="1"/>
  <c r="AR128" i="2" s="1"/>
  <c r="AR134" i="2" s="1"/>
  <c r="AR22" i="2"/>
  <c r="AK21" i="2" s="1"/>
  <c r="AB21" i="2"/>
  <c r="T21" i="2"/>
  <c r="AH24" i="2"/>
  <c r="Y24" i="2"/>
  <c r="S19" i="2" s="1"/>
  <c r="AK20" i="2"/>
  <c r="AC20" i="2"/>
  <c r="AB19" i="2" s="1"/>
  <c r="AO21" i="2"/>
  <c r="AO27" i="2" s="1"/>
  <c r="AO33" i="2" s="1"/>
  <c r="AO39" i="2" s="1"/>
  <c r="AO45" i="2" s="1"/>
  <c r="AO51" i="2" s="1"/>
  <c r="AO57" i="2" s="1"/>
  <c r="AO63" i="2" s="1"/>
  <c r="AO69" i="2" s="1"/>
  <c r="AO75" i="2" s="1"/>
  <c r="AO81" i="2" s="1"/>
  <c r="AO87" i="2" s="1"/>
  <c r="AO93" i="2" s="1"/>
  <c r="AO99" i="2" s="1"/>
  <c r="AO105" i="2" s="1"/>
  <c r="AO111" i="2" s="1"/>
  <c r="AO117" i="2" s="1"/>
  <c r="AO123" i="2" s="1"/>
  <c r="AO129" i="2" s="1"/>
  <c r="AO135" i="2" s="1"/>
  <c r="AC27" i="2" l="1"/>
  <c r="AJ24" i="2"/>
  <c r="T27" i="2"/>
  <c r="AA24" i="2"/>
  <c r="O79" i="10"/>
  <c r="O82" i="9"/>
  <c r="Q64" i="9"/>
  <c r="Q61" i="10"/>
  <c r="K70" i="8"/>
  <c r="O120" i="8"/>
  <c r="N67" i="10"/>
  <c r="N70" i="9"/>
  <c r="T91" i="8"/>
  <c r="M58" i="10"/>
  <c r="M55" i="11"/>
  <c r="U70" i="8"/>
  <c r="T70" i="8" s="1"/>
  <c r="B78" i="8"/>
  <c r="R76" i="11"/>
  <c r="R73" i="12"/>
  <c r="AP40" i="6"/>
  <c r="T109" i="8"/>
  <c r="K79" i="9"/>
  <c r="J98" i="9"/>
  <c r="O102" i="9" s="1"/>
  <c r="O66" i="8"/>
  <c r="S110" i="8"/>
  <c r="X114" i="8" s="1"/>
  <c r="K82" i="8"/>
  <c r="K76" i="8"/>
  <c r="S92" i="8"/>
  <c r="X96" i="8" s="1"/>
  <c r="O108" i="8"/>
  <c r="K100" i="8"/>
  <c r="K34" i="8"/>
  <c r="K88" i="8"/>
  <c r="K97" i="9"/>
  <c r="K67" i="9"/>
  <c r="K64" i="8"/>
  <c r="K133" i="9"/>
  <c r="K52" i="8"/>
  <c r="K136" i="8"/>
  <c r="O90" i="8"/>
  <c r="M88" i="9"/>
  <c r="M85" i="10"/>
  <c r="Q112" i="10"/>
  <c r="Q109" i="11"/>
  <c r="J86" i="9"/>
  <c r="B90" i="9" s="1"/>
  <c r="K49" i="9"/>
  <c r="O91" i="10"/>
  <c r="O94" i="9"/>
  <c r="Q25" i="11"/>
  <c r="Q28" i="10"/>
  <c r="P88" i="9"/>
  <c r="P85" i="10"/>
  <c r="AO67" i="7"/>
  <c r="AO70" i="7" s="1"/>
  <c r="O40" i="9"/>
  <c r="O37" i="10"/>
  <c r="R100" i="9"/>
  <c r="R97" i="10"/>
  <c r="M37" i="11"/>
  <c r="M40" i="10"/>
  <c r="P58" i="10"/>
  <c r="P55" i="11"/>
  <c r="R136" i="9"/>
  <c r="R133" i="10"/>
  <c r="O61" i="10"/>
  <c r="O64" i="9"/>
  <c r="L106" i="10"/>
  <c r="L103" i="11"/>
  <c r="AK25" i="2"/>
  <c r="N31" i="10"/>
  <c r="N34" i="9"/>
  <c r="R61" i="10"/>
  <c r="R64" i="9"/>
  <c r="L70" i="9"/>
  <c r="L67" i="10"/>
  <c r="M49" i="10"/>
  <c r="M52" i="9"/>
  <c r="Q49" i="10"/>
  <c r="Q52" i="9"/>
  <c r="N127" i="11"/>
  <c r="N130" i="10"/>
  <c r="K85" i="9"/>
  <c r="L82" i="11"/>
  <c r="L79" i="12"/>
  <c r="U67" i="9"/>
  <c r="U70" i="9" s="1"/>
  <c r="K61" i="9"/>
  <c r="B84" i="8"/>
  <c r="B102" i="8"/>
  <c r="K106" i="8"/>
  <c r="L73" i="10"/>
  <c r="L76" i="9"/>
  <c r="O97" i="10"/>
  <c r="O100" i="9"/>
  <c r="R112" i="9"/>
  <c r="R109" i="10"/>
  <c r="J110" i="10" s="1"/>
  <c r="B114" i="10" s="1"/>
  <c r="O88" i="9"/>
  <c r="O85" i="10"/>
  <c r="R79" i="10"/>
  <c r="R82" i="9"/>
  <c r="S68" i="8"/>
  <c r="X72" i="8" s="1"/>
  <c r="J62" i="9"/>
  <c r="O66" i="9" s="1"/>
  <c r="O136" i="10"/>
  <c r="O133" i="11"/>
  <c r="O103" i="10"/>
  <c r="O106" i="9"/>
  <c r="K115" i="9"/>
  <c r="W94" i="8"/>
  <c r="T94" i="8" s="1"/>
  <c r="BB120" i="10"/>
  <c r="AS126" i="10"/>
  <c r="K124" i="9"/>
  <c r="AJ126" i="10"/>
  <c r="BB126" i="10"/>
  <c r="AJ120" i="10"/>
  <c r="V127" i="9"/>
  <c r="S128" i="9" s="1"/>
  <c r="X132" i="9" s="1"/>
  <c r="G123" i="10"/>
  <c r="R126" i="10"/>
  <c r="AA120" i="10"/>
  <c r="G129" i="10"/>
  <c r="V109" i="9"/>
  <c r="T109" i="9" s="1"/>
  <c r="AS120" i="10"/>
  <c r="AA126" i="10"/>
  <c r="O96" i="8"/>
  <c r="G128" i="10"/>
  <c r="B121" i="11"/>
  <c r="R120" i="11" s="1"/>
  <c r="P106" i="11"/>
  <c r="P103" i="12"/>
  <c r="R124" i="11"/>
  <c r="R121" i="12"/>
  <c r="AL70" i="5"/>
  <c r="Q115" i="13"/>
  <c r="Q118" i="12"/>
  <c r="J50" i="9"/>
  <c r="B54" i="9" s="1"/>
  <c r="Q55" i="12"/>
  <c r="Q58" i="11"/>
  <c r="L46" i="11"/>
  <c r="L43" i="12"/>
  <c r="K118" i="8"/>
  <c r="N82" i="10"/>
  <c r="N79" i="11"/>
  <c r="N73" i="13"/>
  <c r="N76" i="12"/>
  <c r="O58" i="10"/>
  <c r="O55" i="11"/>
  <c r="L118" i="11"/>
  <c r="L115" i="12"/>
  <c r="Q91" i="13"/>
  <c r="Q94" i="12"/>
  <c r="R70" i="10"/>
  <c r="R67" i="11"/>
  <c r="B133" i="12"/>
  <c r="AA132" i="11"/>
  <c r="R132" i="11"/>
  <c r="G135" i="11"/>
  <c r="AS132" i="11"/>
  <c r="AJ132" i="11"/>
  <c r="BB132" i="11"/>
  <c r="N133" i="12"/>
  <c r="N136" i="11"/>
  <c r="O138" i="8"/>
  <c r="K58" i="9"/>
  <c r="K94" i="8"/>
  <c r="R130" i="11"/>
  <c r="R127" i="12"/>
  <c r="P118" i="11"/>
  <c r="P115" i="12"/>
  <c r="R138" i="11"/>
  <c r="AA138" i="11"/>
  <c r="AL106" i="5"/>
  <c r="AL130" i="5"/>
  <c r="AJ138" i="11"/>
  <c r="P25" i="11"/>
  <c r="P28" i="10"/>
  <c r="G103" i="10"/>
  <c r="G104" i="9"/>
  <c r="M91" i="11"/>
  <c r="M94" i="10"/>
  <c r="M67" i="12"/>
  <c r="M70" i="11"/>
  <c r="M34" i="12"/>
  <c r="M31" i="13"/>
  <c r="O126" i="9"/>
  <c r="BB138" i="11"/>
  <c r="O115" i="11"/>
  <c r="O118" i="10"/>
  <c r="P52" i="10"/>
  <c r="P49" i="11"/>
  <c r="M112" i="11"/>
  <c r="M109" i="12"/>
  <c r="G120" i="10"/>
  <c r="H120" i="9"/>
  <c r="N37" i="10"/>
  <c r="N40" i="9"/>
  <c r="K37" i="9"/>
  <c r="J38" i="9"/>
  <c r="AF106" i="7"/>
  <c r="AF103" i="8"/>
  <c r="M64" i="12"/>
  <c r="M61" i="13"/>
  <c r="B36" i="8"/>
  <c r="O36" i="8"/>
  <c r="AG85" i="8"/>
  <c r="AG88" i="7"/>
  <c r="T127" i="8"/>
  <c r="S128" i="8"/>
  <c r="X132" i="8" s="1"/>
  <c r="AH79" i="8"/>
  <c r="AH82" i="7"/>
  <c r="K40" i="8"/>
  <c r="AD118" i="7"/>
  <c r="AD115" i="8"/>
  <c r="N88" i="10"/>
  <c r="N85" i="11"/>
  <c r="AL46" i="5"/>
  <c r="AL82" i="5"/>
  <c r="AL31" i="6"/>
  <c r="AK32" i="6"/>
  <c r="AP36" i="6" s="1"/>
  <c r="P112" i="10"/>
  <c r="P109" i="11"/>
  <c r="O54" i="8"/>
  <c r="B54" i="8"/>
  <c r="Q121" i="11"/>
  <c r="Q124" i="10"/>
  <c r="N58" i="10"/>
  <c r="N55" i="11"/>
  <c r="P94" i="9"/>
  <c r="P91" i="10"/>
  <c r="J92" i="9"/>
  <c r="K91" i="9"/>
  <c r="AL103" i="6"/>
  <c r="AK104" i="6"/>
  <c r="AP108" i="6" s="1"/>
  <c r="L94" i="10"/>
  <c r="L91" i="11"/>
  <c r="R115" i="10"/>
  <c r="R118" i="9"/>
  <c r="P136" i="9"/>
  <c r="P133" i="10"/>
  <c r="N124" i="12"/>
  <c r="N121" i="13"/>
  <c r="N25" i="11"/>
  <c r="N28" i="10"/>
  <c r="J134" i="9"/>
  <c r="O138" i="9" s="1"/>
  <c r="AL43" i="6"/>
  <c r="K112" i="9"/>
  <c r="O34" i="9"/>
  <c r="O31" i="10"/>
  <c r="K31" i="9"/>
  <c r="J32" i="9"/>
  <c r="Q88" i="11"/>
  <c r="Q85" i="12"/>
  <c r="AH70" i="7"/>
  <c r="AH67" i="8"/>
  <c r="R52" i="9"/>
  <c r="R49" i="10"/>
  <c r="P76" i="10"/>
  <c r="P73" i="11"/>
  <c r="M82" i="10"/>
  <c r="M79" i="11"/>
  <c r="G132" i="10"/>
  <c r="H132" i="9"/>
  <c r="M121" i="14"/>
  <c r="M124" i="14" s="1"/>
  <c r="M124" i="13"/>
  <c r="AE28" i="7"/>
  <c r="AE25" i="8"/>
  <c r="G96" i="11"/>
  <c r="H96" i="10"/>
  <c r="Q79" i="10"/>
  <c r="Q82" i="9"/>
  <c r="Q46" i="10"/>
  <c r="Q43" i="11"/>
  <c r="AL94" i="5"/>
  <c r="J80" i="9"/>
  <c r="O84" i="9" s="1"/>
  <c r="AE49" i="8"/>
  <c r="AE52" i="7"/>
  <c r="R46" i="10"/>
  <c r="R43" i="11"/>
  <c r="R103" i="10"/>
  <c r="R106" i="9"/>
  <c r="J104" i="9"/>
  <c r="K103" i="9"/>
  <c r="L121" i="14"/>
  <c r="L124" i="14" s="1"/>
  <c r="L124" i="13"/>
  <c r="R88" i="12"/>
  <c r="R85" i="13"/>
  <c r="AI88" i="7"/>
  <c r="AI85" i="8"/>
  <c r="F78" i="13"/>
  <c r="H78" i="12"/>
  <c r="AI64" i="7"/>
  <c r="AI61" i="8"/>
  <c r="M73" i="10"/>
  <c r="M76" i="9"/>
  <c r="AL58" i="5"/>
  <c r="J74" i="9"/>
  <c r="B78" i="9" s="1"/>
  <c r="AG97" i="8"/>
  <c r="AG100" i="7"/>
  <c r="AF58" i="7"/>
  <c r="AF55" i="8"/>
  <c r="G84" i="11"/>
  <c r="H84" i="10"/>
  <c r="R94" i="9"/>
  <c r="R91" i="10"/>
  <c r="O42" i="8"/>
  <c r="B42" i="8"/>
  <c r="AF118" i="7"/>
  <c r="AF115" i="8"/>
  <c r="N46" i="9"/>
  <c r="K46" i="9" s="1"/>
  <c r="N43" i="10"/>
  <c r="Q100" i="10"/>
  <c r="Q97" i="11"/>
  <c r="L136" i="10"/>
  <c r="L133" i="11"/>
  <c r="K73" i="9"/>
  <c r="K43" i="9"/>
  <c r="N94" i="12"/>
  <c r="N91" i="13"/>
  <c r="P40" i="10"/>
  <c r="P37" i="11"/>
  <c r="P46" i="10"/>
  <c r="P43" i="11"/>
  <c r="Q127" i="12"/>
  <c r="Q130" i="11"/>
  <c r="Q34" i="10"/>
  <c r="Q31" i="11"/>
  <c r="Q70" i="10"/>
  <c r="Q67" i="11"/>
  <c r="AJ31" i="8"/>
  <c r="AJ34" i="7"/>
  <c r="R37" i="10"/>
  <c r="R40" i="9"/>
  <c r="U30" i="2"/>
  <c r="AG49" i="8"/>
  <c r="AG52" i="7"/>
  <c r="J48" i="2"/>
  <c r="K38" i="2"/>
  <c r="L44" i="2"/>
  <c r="O76" i="10"/>
  <c r="O73" i="11"/>
  <c r="B66" i="9"/>
  <c r="G66" i="11"/>
  <c r="H66" i="10"/>
  <c r="M46" i="10"/>
  <c r="M43" i="11"/>
  <c r="G108" i="11"/>
  <c r="H108" i="10"/>
  <c r="AH58" i="7"/>
  <c r="AH55" i="8"/>
  <c r="N112" i="10"/>
  <c r="N109" i="11"/>
  <c r="N118" i="9"/>
  <c r="N115" i="10"/>
  <c r="J116" i="9"/>
  <c r="M118" i="10"/>
  <c r="M115" i="11"/>
  <c r="N64" i="10"/>
  <c r="N61" i="11"/>
  <c r="B102" i="9"/>
  <c r="P124" i="10"/>
  <c r="P121" i="11"/>
  <c r="K121" i="10"/>
  <c r="G90" i="12"/>
  <c r="H90" i="11"/>
  <c r="O48" i="9"/>
  <c r="B48" i="9"/>
  <c r="AF31" i="8"/>
  <c r="AF34" i="7"/>
  <c r="AG40" i="7"/>
  <c r="AG37" i="8"/>
  <c r="B109" i="11"/>
  <c r="AS114" i="10"/>
  <c r="G111" i="10"/>
  <c r="G117" i="10"/>
  <c r="AJ114" i="10"/>
  <c r="AS108" i="10"/>
  <c r="R114" i="10"/>
  <c r="AA108" i="10"/>
  <c r="AA114" i="10"/>
  <c r="BB108" i="10"/>
  <c r="AJ108" i="10"/>
  <c r="R108" i="10"/>
  <c r="BB114" i="10"/>
  <c r="AC33" i="2"/>
  <c r="AC39" i="2" s="1"/>
  <c r="AC45" i="2" s="1"/>
  <c r="AC51" i="2" s="1"/>
  <c r="AC57" i="2" s="1"/>
  <c r="AK44" i="6"/>
  <c r="AP48" i="6" s="1"/>
  <c r="AB33" i="2"/>
  <c r="AH31" i="8"/>
  <c r="AH34" i="7"/>
  <c r="L25" i="13"/>
  <c r="L28" i="12"/>
  <c r="S25" i="2"/>
  <c r="S34" i="2"/>
  <c r="M25" i="10"/>
  <c r="M28" i="9"/>
  <c r="K28" i="9" s="1"/>
  <c r="K25" i="9"/>
  <c r="J26" i="9"/>
  <c r="AA90" i="12"/>
  <c r="B91" i="13"/>
  <c r="G99" i="12"/>
  <c r="R96" i="12"/>
  <c r="G93" i="12"/>
  <c r="R90" i="12"/>
  <c r="G98" i="12"/>
  <c r="BB96" i="12"/>
  <c r="AS96" i="12"/>
  <c r="AA96" i="12"/>
  <c r="AJ90" i="12"/>
  <c r="AJ96" i="12"/>
  <c r="BB90" i="12"/>
  <c r="AS90" i="12"/>
  <c r="J122" i="10"/>
  <c r="AH30" i="2"/>
  <c r="AI30" i="2"/>
  <c r="M100" i="10"/>
  <c r="M97" i="11"/>
  <c r="O114" i="9"/>
  <c r="G138" i="11"/>
  <c r="H138" i="10"/>
  <c r="N100" i="11"/>
  <c r="N97" i="12"/>
  <c r="L100" i="11"/>
  <c r="L97" i="12"/>
  <c r="AK30" i="2"/>
  <c r="R25" i="11"/>
  <c r="R28" i="10"/>
  <c r="R66" i="10"/>
  <c r="G69" i="10"/>
  <c r="AS66" i="10"/>
  <c r="AJ66" i="10"/>
  <c r="AA66" i="10"/>
  <c r="BB66" i="10"/>
  <c r="AJ72" i="10"/>
  <c r="AA72" i="10"/>
  <c r="G68" i="10"/>
  <c r="R72" i="10"/>
  <c r="G75" i="10"/>
  <c r="BB72" i="10"/>
  <c r="B67" i="11"/>
  <c r="AS72" i="10"/>
  <c r="G74" i="10"/>
  <c r="T33" i="2"/>
  <c r="T39" i="2" s="1"/>
  <c r="T45" i="2" s="1"/>
  <c r="T51" i="2" s="1"/>
  <c r="V30" i="2"/>
  <c r="AE100" i="7"/>
  <c r="AE97" i="8"/>
  <c r="O52" i="10"/>
  <c r="O49" i="11"/>
  <c r="O28" i="10"/>
  <c r="O25" i="11"/>
  <c r="P42" i="2"/>
  <c r="Q42" i="2"/>
  <c r="P82" i="10"/>
  <c r="P79" i="11"/>
  <c r="Y36" i="2"/>
  <c r="Z36" i="2"/>
  <c r="T36" i="2" s="1"/>
  <c r="Q73" i="12"/>
  <c r="Q76" i="11"/>
  <c r="L58" i="10"/>
  <c r="L55" i="11"/>
  <c r="J56" i="10"/>
  <c r="K55" i="10"/>
  <c r="AL55" i="6"/>
  <c r="P70" i="9"/>
  <c r="P67" i="10"/>
  <c r="H42" i="10"/>
  <c r="G42" i="11"/>
  <c r="AK36" i="2"/>
  <c r="AL26" i="2"/>
  <c r="AM32" i="2"/>
  <c r="P100" i="10"/>
  <c r="P97" i="11"/>
  <c r="R34" i="11"/>
  <c r="R31" i="12"/>
  <c r="H114" i="9"/>
  <c r="G114" i="10"/>
  <c r="AG124" i="7"/>
  <c r="AG121" i="8"/>
  <c r="P130" i="10"/>
  <c r="P127" i="11"/>
  <c r="P64" i="10"/>
  <c r="P61" i="11"/>
  <c r="O46" i="10"/>
  <c r="O43" i="11"/>
  <c r="S33" i="2"/>
  <c r="U39" i="2"/>
  <c r="AB40" i="2"/>
  <c r="AB31" i="2"/>
  <c r="K45" i="2"/>
  <c r="S48" i="2"/>
  <c r="T38" i="2"/>
  <c r="U44" i="2"/>
  <c r="J37" i="2"/>
  <c r="J46" i="2"/>
  <c r="R58" i="10"/>
  <c r="R55" i="11"/>
  <c r="L49" i="13"/>
  <c r="L52" i="12"/>
  <c r="R102" i="14"/>
  <c r="G105" i="14"/>
  <c r="AA102" i="14"/>
  <c r="AS102" i="14"/>
  <c r="BB102" i="14"/>
  <c r="AJ102" i="14"/>
  <c r="B115" i="13"/>
  <c r="L45" i="2"/>
  <c r="J39" i="2"/>
  <c r="O124" i="11"/>
  <c r="O121" i="12"/>
  <c r="J68" i="9"/>
  <c r="AC26" i="2"/>
  <c r="AB36" i="2"/>
  <c r="AD32" i="2"/>
  <c r="AF127" i="8"/>
  <c r="AF130" i="7"/>
  <c r="N106" i="10"/>
  <c r="N103" i="11"/>
  <c r="Z42" i="2"/>
  <c r="Y42" i="2"/>
  <c r="AJ103" i="8"/>
  <c r="AJ106" i="7"/>
  <c r="K36" i="2"/>
  <c r="O30" i="8"/>
  <c r="B30" i="8"/>
  <c r="AF70" i="7"/>
  <c r="AF67" i="8"/>
  <c r="O109" i="11"/>
  <c r="O112" i="10"/>
  <c r="L130" i="13"/>
  <c r="L127" i="14"/>
  <c r="L130" i="14" s="1"/>
  <c r="O60" i="9"/>
  <c r="B60" i="9"/>
  <c r="M130" i="11"/>
  <c r="M127" i="12"/>
  <c r="O70" i="10"/>
  <c r="O67" i="11"/>
  <c r="AP124" i="7"/>
  <c r="AP121" i="8"/>
  <c r="V82" i="9"/>
  <c r="V79" i="10"/>
  <c r="L64" i="12"/>
  <c r="L61" i="13"/>
  <c r="AO76" i="6"/>
  <c r="AO73" i="7"/>
  <c r="AG76" i="9"/>
  <c r="AG73" i="10"/>
  <c r="U34" i="9"/>
  <c r="T31" i="9"/>
  <c r="S32" i="9"/>
  <c r="X36" i="9" s="1"/>
  <c r="U31" i="10"/>
  <c r="U118" i="9"/>
  <c r="T115" i="9"/>
  <c r="U115" i="10"/>
  <c r="S116" i="9"/>
  <c r="X120" i="9" s="1"/>
  <c r="AH124" i="7"/>
  <c r="AH121" i="8"/>
  <c r="AS118" i="7"/>
  <c r="AS115" i="8"/>
  <c r="W76" i="9"/>
  <c r="W73" i="10"/>
  <c r="V76" i="9"/>
  <c r="V73" i="10"/>
  <c r="W58" i="9"/>
  <c r="W55" i="10"/>
  <c r="AJ28" i="7"/>
  <c r="AJ25" i="8"/>
  <c r="Y103" i="10"/>
  <c r="Y106" i="9"/>
  <c r="AA76" i="9"/>
  <c r="AA73" i="10"/>
  <c r="W115" i="10"/>
  <c r="W118" i="9"/>
  <c r="AJ124" i="7"/>
  <c r="AJ121" i="8"/>
  <c r="Q136" i="10"/>
  <c r="Q133" i="11"/>
  <c r="AN70" i="6"/>
  <c r="AN67" i="7"/>
  <c r="AE40" i="9"/>
  <c r="AE37" i="10"/>
  <c r="AL52" i="5"/>
  <c r="AQ28" i="6"/>
  <c r="AQ25" i="7"/>
  <c r="X82" i="9"/>
  <c r="X79" i="10"/>
  <c r="V115" i="10"/>
  <c r="V118" i="9"/>
  <c r="AP70" i="6"/>
  <c r="AP67" i="7"/>
  <c r="AS112" i="6"/>
  <c r="AS109" i="7"/>
  <c r="W70" i="9"/>
  <c r="W67" i="10"/>
  <c r="Y97" i="10"/>
  <c r="Y100" i="9"/>
  <c r="AR46" i="6"/>
  <c r="AR43" i="7"/>
  <c r="T136" i="8"/>
  <c r="AA121" i="10"/>
  <c r="AA124" i="9"/>
  <c r="AN82" i="6"/>
  <c r="AN79" i="7"/>
  <c r="AQ34" i="7"/>
  <c r="AQ31" i="8"/>
  <c r="AS70" i="7"/>
  <c r="AS67" i="8"/>
  <c r="AG136" i="9"/>
  <c r="AG133" i="10"/>
  <c r="AN88" i="7"/>
  <c r="AN85" i="8"/>
  <c r="AH28" i="7"/>
  <c r="AH25" i="8"/>
  <c r="AG94" i="7"/>
  <c r="AG91" i="8"/>
  <c r="AR70" i="6"/>
  <c r="AR67" i="7"/>
  <c r="AE121" i="10"/>
  <c r="AE124" i="9"/>
  <c r="AO94" i="7"/>
  <c r="AO91" i="8"/>
  <c r="AG34" i="7"/>
  <c r="AG31" i="8"/>
  <c r="AG112" i="9"/>
  <c r="AG109" i="10"/>
  <c r="Y70" i="9"/>
  <c r="Y67" i="10"/>
  <c r="AN124" i="7"/>
  <c r="AN121" i="8"/>
  <c r="AN28" i="7"/>
  <c r="AN25" i="8"/>
  <c r="AE70" i="7"/>
  <c r="AE67" i="8"/>
  <c r="AC67" i="7"/>
  <c r="AB68" i="7"/>
  <c r="AG72" i="7" s="1"/>
  <c r="AA94" i="9"/>
  <c r="AA91" i="10"/>
  <c r="P34" i="13"/>
  <c r="P31" i="14"/>
  <c r="P34" i="14" s="1"/>
  <c r="T82" i="8"/>
  <c r="AS58" i="7"/>
  <c r="AS55" i="8"/>
  <c r="AM130" i="7"/>
  <c r="AM127" i="8"/>
  <c r="AQ46" i="7"/>
  <c r="AQ43" i="8"/>
  <c r="AO34" i="7"/>
  <c r="AO31" i="8"/>
  <c r="X118" i="9"/>
  <c r="X115" i="10"/>
  <c r="AC58" i="6"/>
  <c r="V94" i="9"/>
  <c r="V91" i="10"/>
  <c r="AF76" i="7"/>
  <c r="AF73" i="8"/>
  <c r="AD124" i="7"/>
  <c r="AC121" i="7"/>
  <c r="AB122" i="7"/>
  <c r="AG126" i="7" s="1"/>
  <c r="AD121" i="8"/>
  <c r="AP112" i="7"/>
  <c r="AP109" i="8"/>
  <c r="AE76" i="9"/>
  <c r="AE73" i="10"/>
  <c r="Z82" i="9"/>
  <c r="Z79" i="10"/>
  <c r="V106" i="9"/>
  <c r="V103" i="10"/>
  <c r="AE106" i="7"/>
  <c r="AE103" i="8"/>
  <c r="AB104" i="7"/>
  <c r="AG108" i="7" s="1"/>
  <c r="AC103" i="7"/>
  <c r="AI58" i="7"/>
  <c r="AI55" i="8"/>
  <c r="W52" i="9"/>
  <c r="W49" i="10"/>
  <c r="G91" i="11"/>
  <c r="G92" i="10"/>
  <c r="AO118" i="7"/>
  <c r="AO115" i="8"/>
  <c r="Z28" i="9"/>
  <c r="Z25" i="10"/>
  <c r="AS64" i="6"/>
  <c r="AS61" i="7"/>
  <c r="AQ118" i="7"/>
  <c r="AQ115" i="8"/>
  <c r="V55" i="10"/>
  <c r="V58" i="9"/>
  <c r="AI46" i="7"/>
  <c r="AI43" i="8"/>
  <c r="T112" i="8"/>
  <c r="AO106" i="7"/>
  <c r="AO103" i="8"/>
  <c r="W34" i="9"/>
  <c r="W31" i="10"/>
  <c r="AI100" i="9"/>
  <c r="AI97" i="10"/>
  <c r="AC28" i="6"/>
  <c r="AS124" i="6"/>
  <c r="AS121" i="7"/>
  <c r="AR106" i="6"/>
  <c r="AR103" i="7"/>
  <c r="G133" i="10"/>
  <c r="G134" i="9"/>
  <c r="AR52" i="7"/>
  <c r="AR49" i="8"/>
  <c r="AI76" i="9"/>
  <c r="AI73" i="10"/>
  <c r="AA52" i="9"/>
  <c r="AA49" i="10"/>
  <c r="AP130" i="6"/>
  <c r="AP127" i="7"/>
  <c r="AE34" i="7"/>
  <c r="AE31" i="8"/>
  <c r="AC31" i="7"/>
  <c r="AB32" i="7"/>
  <c r="AG36" i="7" s="1"/>
  <c r="AM88" i="6"/>
  <c r="AL85" i="6"/>
  <c r="AK86" i="6"/>
  <c r="AP90" i="6" s="1"/>
  <c r="AM85" i="7"/>
  <c r="AA34" i="9"/>
  <c r="AA31" i="10"/>
  <c r="S26" i="9"/>
  <c r="X30" i="9" s="1"/>
  <c r="U28" i="9"/>
  <c r="U25" i="10"/>
  <c r="T25" i="9"/>
  <c r="AC82" i="6"/>
  <c r="AQ82" i="7"/>
  <c r="AQ79" i="8"/>
  <c r="G127" i="12"/>
  <c r="U46" i="9"/>
  <c r="T43" i="9"/>
  <c r="U43" i="10"/>
  <c r="S44" i="9"/>
  <c r="X48" i="9" s="1"/>
  <c r="AN94" i="6"/>
  <c r="AN91" i="7"/>
  <c r="AA70" i="9"/>
  <c r="AA67" i="10"/>
  <c r="AK68" i="6"/>
  <c r="AP72" i="6" s="1"/>
  <c r="AI130" i="7"/>
  <c r="AI127" i="8"/>
  <c r="AP64" i="7"/>
  <c r="AP61" i="8"/>
  <c r="Q40" i="13"/>
  <c r="Q37" i="14"/>
  <c r="Q40" i="14" s="1"/>
  <c r="AS76" i="6"/>
  <c r="AS73" i="7"/>
  <c r="AM82" i="7"/>
  <c r="AM79" i="8"/>
  <c r="AN46" i="6"/>
  <c r="AN43" i="7"/>
  <c r="AI70" i="7"/>
  <c r="AI67" i="8"/>
  <c r="AJ118" i="9"/>
  <c r="AJ115" i="10"/>
  <c r="AF40" i="7"/>
  <c r="AF37" i="8"/>
  <c r="AC40" i="6"/>
  <c r="G79" i="11"/>
  <c r="G80" i="10"/>
  <c r="AQ106" i="7"/>
  <c r="AQ103" i="8"/>
  <c r="AO28" i="6"/>
  <c r="AO25" i="7"/>
  <c r="AG28" i="9"/>
  <c r="AG25" i="10"/>
  <c r="U40" i="9"/>
  <c r="T37" i="9"/>
  <c r="U37" i="10"/>
  <c r="S38" i="9"/>
  <c r="X42" i="9" s="1"/>
  <c r="Z109" i="10"/>
  <c r="Z112" i="9"/>
  <c r="AD82" i="9"/>
  <c r="AD79" i="10"/>
  <c r="AK40" i="2"/>
  <c r="AK31" i="2"/>
  <c r="T52" i="8"/>
  <c r="AL40" i="5"/>
  <c r="T88" i="8"/>
  <c r="AN136" i="7"/>
  <c r="AN133" i="8"/>
  <c r="AF88" i="7"/>
  <c r="AF85" i="8"/>
  <c r="T34" i="8"/>
  <c r="AF136" i="7"/>
  <c r="AF133" i="8"/>
  <c r="AP94" i="6"/>
  <c r="AP91" i="7"/>
  <c r="AL64" i="5"/>
  <c r="L88" i="12"/>
  <c r="L85" i="13"/>
  <c r="Z88" i="9"/>
  <c r="Z85" i="10"/>
  <c r="AA115" i="10"/>
  <c r="AA118" i="9"/>
  <c r="X88" i="9"/>
  <c r="X85" i="10"/>
  <c r="AK74" i="6"/>
  <c r="AP78" i="6" s="1"/>
  <c r="AM76" i="6"/>
  <c r="AL73" i="6"/>
  <c r="AM73" i="7"/>
  <c r="AD34" i="9"/>
  <c r="AD31" i="10"/>
  <c r="AN118" i="6"/>
  <c r="AN115" i="7"/>
  <c r="AF64" i="7"/>
  <c r="AF61" i="8"/>
  <c r="AA58" i="9"/>
  <c r="AA55" i="10"/>
  <c r="Q106" i="11"/>
  <c r="Q103" i="12"/>
  <c r="AP52" i="7"/>
  <c r="AP49" i="8"/>
  <c r="AM94" i="7"/>
  <c r="AM91" i="8"/>
  <c r="H54" i="9"/>
  <c r="G54" i="10"/>
  <c r="AS28" i="6"/>
  <c r="AS25" i="7"/>
  <c r="Z34" i="9"/>
  <c r="Z31" i="10"/>
  <c r="AD58" i="9"/>
  <c r="AD55" i="10"/>
  <c r="AI94" i="7"/>
  <c r="AI91" i="8"/>
  <c r="AS100" i="6"/>
  <c r="AS97" i="7"/>
  <c r="AJ112" i="7"/>
  <c r="AJ109" i="8"/>
  <c r="T64" i="8"/>
  <c r="T58" i="8"/>
  <c r="Z46" i="9"/>
  <c r="Z43" i="10"/>
  <c r="V28" i="9"/>
  <c r="V25" i="10"/>
  <c r="AP106" i="6"/>
  <c r="AP103" i="7"/>
  <c r="AE136" i="9"/>
  <c r="AE133" i="10"/>
  <c r="AP40" i="7"/>
  <c r="AP37" i="8"/>
  <c r="Y124" i="9"/>
  <c r="Y121" i="10"/>
  <c r="AO64" i="6"/>
  <c r="AO61" i="7"/>
  <c r="AE61" i="10"/>
  <c r="AE64" i="9"/>
  <c r="AS52" i="6"/>
  <c r="AS49" i="7"/>
  <c r="T130" i="8"/>
  <c r="AH52" i="7"/>
  <c r="AH49" i="8"/>
  <c r="AF82" i="9"/>
  <c r="AF79" i="10"/>
  <c r="AF100" i="7"/>
  <c r="AF97" i="8"/>
  <c r="AN40" i="7"/>
  <c r="AN37" i="8"/>
  <c r="G61" i="10"/>
  <c r="G62" i="9"/>
  <c r="AA112" i="9"/>
  <c r="AA109" i="10"/>
  <c r="AJ58" i="9"/>
  <c r="AJ55" i="10"/>
  <c r="AP58" i="6"/>
  <c r="AP55" i="7"/>
  <c r="S134" i="9"/>
  <c r="X138" i="9" s="1"/>
  <c r="U136" i="9"/>
  <c r="T133" i="9"/>
  <c r="U133" i="10"/>
  <c r="X91" i="10"/>
  <c r="X94" i="9"/>
  <c r="Y40" i="9"/>
  <c r="Y37" i="10"/>
  <c r="AA40" i="9"/>
  <c r="AA37" i="10"/>
  <c r="F102" i="12"/>
  <c r="H102" i="11"/>
  <c r="AM100" i="6"/>
  <c r="AK98" i="6"/>
  <c r="AP102" i="6" s="1"/>
  <c r="AL97" i="6"/>
  <c r="AM97" i="7"/>
  <c r="AH64" i="7"/>
  <c r="AH61" i="8"/>
  <c r="AD76" i="7"/>
  <c r="AC73" i="7"/>
  <c r="AB74" i="7"/>
  <c r="AG78" i="7" s="1"/>
  <c r="AD73" i="8"/>
  <c r="AC76" i="6"/>
  <c r="X28" i="9"/>
  <c r="X25" i="10"/>
  <c r="Z94" i="9"/>
  <c r="Z91" i="10"/>
  <c r="Z115" i="10"/>
  <c r="Z118" i="9"/>
  <c r="AO124" i="6"/>
  <c r="AO121" i="7"/>
  <c r="AN130" i="6"/>
  <c r="AN127" i="7"/>
  <c r="AC52" i="6"/>
  <c r="AC88" i="6"/>
  <c r="W106" i="9"/>
  <c r="W103" i="10"/>
  <c r="AC70" i="6"/>
  <c r="Y64" i="9"/>
  <c r="Y61" i="10"/>
  <c r="M136" i="10"/>
  <c r="M133" i="11"/>
  <c r="U82" i="9"/>
  <c r="T79" i="9"/>
  <c r="S80" i="9"/>
  <c r="X84" i="9" s="1"/>
  <c r="U79" i="10"/>
  <c r="G33" i="11"/>
  <c r="B25" i="12"/>
  <c r="BB30" i="11"/>
  <c r="AS30" i="11"/>
  <c r="AJ30" i="11"/>
  <c r="AA30" i="11"/>
  <c r="R30" i="11"/>
  <c r="G32" i="11"/>
  <c r="AH130" i="9"/>
  <c r="AH127" i="10"/>
  <c r="AK128" i="6"/>
  <c r="AP132" i="6" s="1"/>
  <c r="AN76" i="7"/>
  <c r="AN73" i="8"/>
  <c r="AM124" i="6"/>
  <c r="AL121" i="6"/>
  <c r="AK122" i="6"/>
  <c r="AP126" i="6" s="1"/>
  <c r="AM121" i="7"/>
  <c r="AR82" i="6"/>
  <c r="AR79" i="7"/>
  <c r="F132" i="14"/>
  <c r="AI118" i="7"/>
  <c r="AI115" i="8"/>
  <c r="AS94" i="7"/>
  <c r="AS91" i="8"/>
  <c r="AE118" i="7"/>
  <c r="AE115" i="8"/>
  <c r="AB116" i="7"/>
  <c r="AG120" i="7" s="1"/>
  <c r="AC115" i="7"/>
  <c r="W82" i="9"/>
  <c r="W79" i="10"/>
  <c r="AJ82" i="9"/>
  <c r="AJ79" i="10"/>
  <c r="AC106" i="6"/>
  <c r="Z106" i="9"/>
  <c r="Z103" i="10"/>
  <c r="AE88" i="9"/>
  <c r="AE85" i="10"/>
  <c r="AO100" i="6"/>
  <c r="AO97" i="7"/>
  <c r="W46" i="9"/>
  <c r="W43" i="10"/>
  <c r="AH106" i="9"/>
  <c r="AH103" i="10"/>
  <c r="AR28" i="7"/>
  <c r="AR25" i="8"/>
  <c r="Y118" i="9"/>
  <c r="Y115" i="10"/>
  <c r="AS46" i="7"/>
  <c r="AS43" i="8"/>
  <c r="AA28" i="9"/>
  <c r="AA25" i="10"/>
  <c r="AO88" i="6"/>
  <c r="AO85" i="7"/>
  <c r="AD28" i="7"/>
  <c r="AC25" i="7"/>
  <c r="AB26" i="7"/>
  <c r="AG30" i="7" s="1"/>
  <c r="AD25" i="8"/>
  <c r="W124" i="9"/>
  <c r="W121" i="10"/>
  <c r="AC34" i="6"/>
  <c r="AQ136" i="6"/>
  <c r="AQ133" i="7"/>
  <c r="V136" i="9"/>
  <c r="V133" i="10"/>
  <c r="Y88" i="9"/>
  <c r="Y85" i="10"/>
  <c r="U94" i="9"/>
  <c r="T91" i="9"/>
  <c r="U91" i="10"/>
  <c r="S92" i="9"/>
  <c r="X96" i="9" s="1"/>
  <c r="V40" i="9"/>
  <c r="V37" i="10"/>
  <c r="AM58" i="7"/>
  <c r="AM55" i="8"/>
  <c r="AA97" i="10"/>
  <c r="AA100" i="9"/>
  <c r="AJ40" i="7"/>
  <c r="AJ37" i="8"/>
  <c r="AP118" i="6"/>
  <c r="AP115" i="7"/>
  <c r="Z100" i="9"/>
  <c r="Z97" i="10"/>
  <c r="AH136" i="7"/>
  <c r="AH133" i="8"/>
  <c r="AL67" i="6"/>
  <c r="AC64" i="6"/>
  <c r="AS82" i="7"/>
  <c r="AS79" i="8"/>
  <c r="AI34" i="7"/>
  <c r="AI31" i="8"/>
  <c r="Y76" i="9"/>
  <c r="Y73" i="10"/>
  <c r="AQ70" i="7"/>
  <c r="AQ67" i="8"/>
  <c r="AQ58" i="7"/>
  <c r="AQ55" i="8"/>
  <c r="AD40" i="7"/>
  <c r="AC37" i="7"/>
  <c r="AB38" i="7"/>
  <c r="AG42" i="7" s="1"/>
  <c r="AD37" i="8"/>
  <c r="AJ43" i="10"/>
  <c r="AJ46" i="9"/>
  <c r="AI124" i="9"/>
  <c r="AI121" i="10"/>
  <c r="Y94" i="9"/>
  <c r="Y91" i="10"/>
  <c r="AJ52" i="7"/>
  <c r="AJ49" i="8"/>
  <c r="AQ52" i="6"/>
  <c r="AQ49" i="7"/>
  <c r="O132" i="9"/>
  <c r="B132" i="9"/>
  <c r="AI136" i="9"/>
  <c r="AI133" i="10"/>
  <c r="S50" i="9"/>
  <c r="X54" i="9" s="1"/>
  <c r="U52" i="9"/>
  <c r="T49" i="9"/>
  <c r="U49" i="10"/>
  <c r="AR76" i="7"/>
  <c r="AR73" i="8"/>
  <c r="AI82" i="7"/>
  <c r="AI79" i="8"/>
  <c r="AH88" i="7"/>
  <c r="AH85" i="8"/>
  <c r="AA64" i="9"/>
  <c r="AA61" i="10"/>
  <c r="AM40" i="6"/>
  <c r="AL37" i="6"/>
  <c r="AK38" i="6"/>
  <c r="AP42" i="6" s="1"/>
  <c r="AM37" i="7"/>
  <c r="AQ64" i="6"/>
  <c r="AQ61" i="7"/>
  <c r="U88" i="9"/>
  <c r="T85" i="9"/>
  <c r="U85" i="10"/>
  <c r="S86" i="9"/>
  <c r="X90" i="9" s="1"/>
  <c r="AA85" i="10"/>
  <c r="AA88" i="9"/>
  <c r="AM64" i="6"/>
  <c r="AL61" i="6"/>
  <c r="AK62" i="6"/>
  <c r="AP66" i="6" s="1"/>
  <c r="AM61" i="7"/>
  <c r="AJ64" i="7"/>
  <c r="AJ61" i="8"/>
  <c r="AI40" i="9"/>
  <c r="AI37" i="10"/>
  <c r="AI52" i="9"/>
  <c r="AI49" i="10"/>
  <c r="AM34" i="7"/>
  <c r="AM31" i="8"/>
  <c r="AF124" i="7"/>
  <c r="AF121" i="8"/>
  <c r="AD112" i="7"/>
  <c r="AC109" i="7"/>
  <c r="AB110" i="7"/>
  <c r="AG114" i="7" s="1"/>
  <c r="AD109" i="8"/>
  <c r="V52" i="9"/>
  <c r="V49" i="10"/>
  <c r="AO58" i="7"/>
  <c r="AO55" i="8"/>
  <c r="AO130" i="7"/>
  <c r="AO127" i="8"/>
  <c r="AM46" i="7"/>
  <c r="AM43" i="8"/>
  <c r="AE130" i="7"/>
  <c r="AE127" i="8"/>
  <c r="AC127" i="7"/>
  <c r="AB128" i="7"/>
  <c r="AG132" i="7" s="1"/>
  <c r="AK92" i="6"/>
  <c r="AP96" i="6" s="1"/>
  <c r="AO40" i="6"/>
  <c r="AO37" i="7"/>
  <c r="AQ112" i="6"/>
  <c r="AQ109" i="7"/>
  <c r="X64" i="9"/>
  <c r="X61" i="10"/>
  <c r="AH100" i="7"/>
  <c r="AH97" i="8"/>
  <c r="F108" i="14"/>
  <c r="U58" i="9"/>
  <c r="T55" i="9"/>
  <c r="S56" i="9"/>
  <c r="X60" i="9" s="1"/>
  <c r="U55" i="10"/>
  <c r="Y58" i="9"/>
  <c r="Y55" i="10"/>
  <c r="X58" i="9"/>
  <c r="X55" i="10"/>
  <c r="L34" i="13"/>
  <c r="L31" i="14"/>
  <c r="AN100" i="7"/>
  <c r="AN97" i="8"/>
  <c r="V31" i="10"/>
  <c r="V34" i="9"/>
  <c r="X34" i="9"/>
  <c r="X31" i="10"/>
  <c r="T100" i="8"/>
  <c r="AD136" i="7"/>
  <c r="AC133" i="7"/>
  <c r="AB134" i="7"/>
  <c r="AG138" i="7" s="1"/>
  <c r="AD133" i="8"/>
  <c r="AK116" i="6"/>
  <c r="AP120" i="6" s="1"/>
  <c r="G63" i="12"/>
  <c r="B55" i="13"/>
  <c r="AS60" i="12"/>
  <c r="AA60" i="12"/>
  <c r="AJ60" i="12"/>
  <c r="BB60" i="12"/>
  <c r="R60" i="12"/>
  <c r="BB54" i="12"/>
  <c r="R54" i="12"/>
  <c r="AS54" i="12"/>
  <c r="AJ54" i="12"/>
  <c r="G57" i="12"/>
  <c r="AA54" i="12"/>
  <c r="AR118" i="6"/>
  <c r="AR115" i="7"/>
  <c r="Y34" i="9"/>
  <c r="Y31" i="10"/>
  <c r="U130" i="9"/>
  <c r="U127" i="10"/>
  <c r="T124" i="8"/>
  <c r="AP46" i="6"/>
  <c r="AP43" i="7"/>
  <c r="AS130" i="7"/>
  <c r="AS127" i="8"/>
  <c r="AC100" i="6"/>
  <c r="Y82" i="9"/>
  <c r="Y79" i="10"/>
  <c r="V64" i="9"/>
  <c r="V61" i="10"/>
  <c r="AR94" i="6"/>
  <c r="AR91" i="7"/>
  <c r="AL112" i="5"/>
  <c r="AJ130" i="9"/>
  <c r="AJ127" i="10"/>
  <c r="X100" i="9"/>
  <c r="X97" i="10"/>
  <c r="Y133" i="10"/>
  <c r="Y136" i="9"/>
  <c r="T106" i="8"/>
  <c r="AF43" i="10"/>
  <c r="AF46" i="9"/>
  <c r="AS136" i="6"/>
  <c r="AS133" i="7"/>
  <c r="AH76" i="7"/>
  <c r="AH73" i="8"/>
  <c r="AP34" i="6"/>
  <c r="AP31" i="7"/>
  <c r="T76" i="8"/>
  <c r="AD52" i="7"/>
  <c r="AC49" i="7"/>
  <c r="AB50" i="7"/>
  <c r="AG54" i="7" s="1"/>
  <c r="AD49" i="8"/>
  <c r="AQ100" i="6"/>
  <c r="AQ97" i="7"/>
  <c r="AD88" i="7"/>
  <c r="AC85" i="7"/>
  <c r="AB86" i="7"/>
  <c r="AG90" i="7" s="1"/>
  <c r="AD85" i="8"/>
  <c r="Z40" i="9"/>
  <c r="Z37" i="10"/>
  <c r="AN64" i="7"/>
  <c r="AN61" i="8"/>
  <c r="V100" i="9"/>
  <c r="V97" i="10"/>
  <c r="AQ76" i="6"/>
  <c r="AQ73" i="7"/>
  <c r="AG70" i="7"/>
  <c r="AG67" i="8"/>
  <c r="AO136" i="6"/>
  <c r="AO133" i="7"/>
  <c r="AL127" i="6"/>
  <c r="X124" i="9"/>
  <c r="X121" i="10"/>
  <c r="AD46" i="9"/>
  <c r="AD43" i="10"/>
  <c r="BB42" i="10"/>
  <c r="AS42" i="10"/>
  <c r="AJ42" i="10"/>
  <c r="AA42" i="10"/>
  <c r="R42" i="10"/>
  <c r="B37" i="11"/>
  <c r="G44" i="10"/>
  <c r="G45" i="10"/>
  <c r="R36" i="10"/>
  <c r="G38" i="10"/>
  <c r="AA36" i="10"/>
  <c r="AS36" i="10"/>
  <c r="AJ36" i="10"/>
  <c r="G39" i="10"/>
  <c r="BB36" i="10"/>
  <c r="AI28" i="9"/>
  <c r="AI25" i="10"/>
  <c r="W37" i="10"/>
  <c r="W40" i="9"/>
  <c r="AS40" i="6"/>
  <c r="AS37" i="7"/>
  <c r="Z52" i="9"/>
  <c r="Z49" i="10"/>
  <c r="V46" i="9"/>
  <c r="V43" i="10"/>
  <c r="X52" i="9"/>
  <c r="X49" i="10"/>
  <c r="AC118" i="6"/>
  <c r="AR124" i="7"/>
  <c r="AR121" i="8"/>
  <c r="Z76" i="9"/>
  <c r="Z73" i="10"/>
  <c r="AE46" i="7"/>
  <c r="AE43" i="8"/>
  <c r="AC43" i="7"/>
  <c r="AB44" i="7"/>
  <c r="AG48" i="7" s="1"/>
  <c r="AG58" i="7"/>
  <c r="AG55" i="8"/>
  <c r="AF91" i="10"/>
  <c r="AF94" i="9"/>
  <c r="X103" i="10"/>
  <c r="X106" i="9"/>
  <c r="AN112" i="7"/>
  <c r="AN109" i="8"/>
  <c r="U112" i="9"/>
  <c r="U109" i="10"/>
  <c r="AA106" i="9"/>
  <c r="AA103" i="10"/>
  <c r="M103" i="12"/>
  <c r="M106" i="11"/>
  <c r="Y49" i="10"/>
  <c r="Y52" i="9"/>
  <c r="AB39" i="2"/>
  <c r="AD45" i="2"/>
  <c r="AG46" i="7"/>
  <c r="AG43" i="8"/>
  <c r="AK26" i="6"/>
  <c r="AP30" i="6" s="1"/>
  <c r="AM25" i="7"/>
  <c r="AL25" i="6"/>
  <c r="AM28" i="6"/>
  <c r="AJ76" i="7"/>
  <c r="AJ73" i="8"/>
  <c r="Y25" i="10"/>
  <c r="Y28" i="9"/>
  <c r="AD106" i="9"/>
  <c r="AD103" i="10"/>
  <c r="AQ130" i="7"/>
  <c r="AQ127" i="8"/>
  <c r="AF52" i="7"/>
  <c r="AF49" i="8"/>
  <c r="T28" i="8"/>
  <c r="W88" i="9"/>
  <c r="W85" i="10"/>
  <c r="AA130" i="9"/>
  <c r="AA127" i="10"/>
  <c r="Z64" i="9"/>
  <c r="Z61" i="10"/>
  <c r="AR130" i="6"/>
  <c r="AR127" i="7"/>
  <c r="AE94" i="7"/>
  <c r="AE91" i="8"/>
  <c r="AC91" i="7"/>
  <c r="AB92" i="7"/>
  <c r="AG96" i="7" s="1"/>
  <c r="AL34" i="5"/>
  <c r="AL136" i="5"/>
  <c r="W94" i="9"/>
  <c r="W91" i="10"/>
  <c r="AD64" i="7"/>
  <c r="AC61" i="7"/>
  <c r="AB62" i="7"/>
  <c r="AG66" i="7" s="1"/>
  <c r="AD61" i="8"/>
  <c r="V124" i="9"/>
  <c r="V121" i="10"/>
  <c r="AJ88" i="7"/>
  <c r="AJ85" i="8"/>
  <c r="AK80" i="6"/>
  <c r="AP84" i="6" s="1"/>
  <c r="G109" i="10"/>
  <c r="G110" i="9"/>
  <c r="X40" i="9"/>
  <c r="X37" i="10"/>
  <c r="AA46" i="9"/>
  <c r="AA43" i="10"/>
  <c r="G116" i="10"/>
  <c r="G115" i="11"/>
  <c r="X67" i="10"/>
  <c r="X70" i="9"/>
  <c r="O127" i="11"/>
  <c r="O130" i="10"/>
  <c r="K127" i="10"/>
  <c r="J128" i="10"/>
  <c r="W109" i="10"/>
  <c r="W112" i="9"/>
  <c r="X76" i="9"/>
  <c r="X73" i="10"/>
  <c r="W28" i="9"/>
  <c r="W25" i="10"/>
  <c r="AM39" i="2"/>
  <c r="AS34" i="7"/>
  <c r="AS31" i="8"/>
  <c r="AQ124" i="6"/>
  <c r="AQ121" i="7"/>
  <c r="AF28" i="7"/>
  <c r="AF25" i="8"/>
  <c r="T118" i="8"/>
  <c r="V70" i="9"/>
  <c r="V67" i="10"/>
  <c r="AA136" i="9"/>
  <c r="AA133" i="10"/>
  <c r="AM106" i="7"/>
  <c r="AM103" i="8"/>
  <c r="AJ67" i="10"/>
  <c r="AJ70" i="9"/>
  <c r="AI112" i="9"/>
  <c r="AI109" i="10"/>
  <c r="AL76" i="5"/>
  <c r="AC112" i="6"/>
  <c r="G121" i="10"/>
  <c r="G122" i="9"/>
  <c r="AQ88" i="6"/>
  <c r="AQ85" i="7"/>
  <c r="Y109" i="10"/>
  <c r="Y112" i="9"/>
  <c r="W100" i="9"/>
  <c r="W97" i="10"/>
  <c r="AC130" i="6"/>
  <c r="AL91" i="6"/>
  <c r="N52" i="12"/>
  <c r="N49" i="13"/>
  <c r="AD70" i="9"/>
  <c r="AD67" i="10"/>
  <c r="AA82" i="9"/>
  <c r="AA79" i="10"/>
  <c r="Y127" i="10"/>
  <c r="Y130" i="9"/>
  <c r="Z130" i="9"/>
  <c r="Z127" i="10"/>
  <c r="U64" i="9"/>
  <c r="T61" i="9"/>
  <c r="U61" i="10"/>
  <c r="S62" i="9"/>
  <c r="X66" i="9" s="1"/>
  <c r="AH94" i="9"/>
  <c r="AH91" i="10"/>
  <c r="U100" i="9"/>
  <c r="T97" i="9"/>
  <c r="S98" i="9"/>
  <c r="X102" i="9" s="1"/>
  <c r="U97" i="10"/>
  <c r="AH112" i="7"/>
  <c r="AH109" i="8"/>
  <c r="X112" i="9"/>
  <c r="X109" i="10"/>
  <c r="AO82" i="7"/>
  <c r="AO79" i="8"/>
  <c r="AC136" i="6"/>
  <c r="AM118" i="7"/>
  <c r="AM115" i="8"/>
  <c r="AL115" i="6"/>
  <c r="AD94" i="9"/>
  <c r="AD91" i="10"/>
  <c r="AQ94" i="7"/>
  <c r="AQ91" i="8"/>
  <c r="AK50" i="6"/>
  <c r="AP54" i="6" s="1"/>
  <c r="AM52" i="6"/>
  <c r="AL49" i="6"/>
  <c r="AM49" i="7"/>
  <c r="AP88" i="7"/>
  <c r="AP85" i="8"/>
  <c r="AP82" i="6"/>
  <c r="AP79" i="7"/>
  <c r="U124" i="9"/>
  <c r="T121" i="9"/>
  <c r="S122" i="9"/>
  <c r="X126" i="9" s="1"/>
  <c r="U121" i="10"/>
  <c r="AH40" i="7"/>
  <c r="AH37" i="8"/>
  <c r="AR88" i="7"/>
  <c r="AR85" i="8"/>
  <c r="B31" i="13"/>
  <c r="AD100" i="7"/>
  <c r="AC97" i="7"/>
  <c r="AB98" i="7"/>
  <c r="AG102" i="7" s="1"/>
  <c r="AD97" i="8"/>
  <c r="AK110" i="6"/>
  <c r="AP114" i="6" s="1"/>
  <c r="AM112" i="6"/>
  <c r="AL109" i="6"/>
  <c r="AM109" i="7"/>
  <c r="AP76" i="7"/>
  <c r="AP73" i="8"/>
  <c r="AG130" i="7"/>
  <c r="AG127" i="8"/>
  <c r="V88" i="9"/>
  <c r="V85" i="10"/>
  <c r="AL100" i="5"/>
  <c r="AO112" i="6"/>
  <c r="AO109" i="7"/>
  <c r="U106" i="9"/>
  <c r="T103" i="9"/>
  <c r="U103" i="10"/>
  <c r="S104" i="9"/>
  <c r="X108" i="9" s="1"/>
  <c r="AD130" i="9"/>
  <c r="AD127" i="10"/>
  <c r="AP100" i="7"/>
  <c r="AP97" i="8"/>
  <c r="AG118" i="7"/>
  <c r="AG115" i="8"/>
  <c r="G55" i="11"/>
  <c r="G56" i="10"/>
  <c r="X127" i="10"/>
  <c r="X130" i="9"/>
  <c r="S74" i="9"/>
  <c r="X78" i="9" s="1"/>
  <c r="U73" i="10"/>
  <c r="U76" i="9"/>
  <c r="T73" i="9"/>
  <c r="AN52" i="7"/>
  <c r="AN49" i="8"/>
  <c r="AE112" i="9"/>
  <c r="AE109" i="10"/>
  <c r="AH118" i="9"/>
  <c r="AH115" i="10"/>
  <c r="X46" i="9"/>
  <c r="X43" i="10"/>
  <c r="AL118" i="5"/>
  <c r="AS88" i="6"/>
  <c r="AS85" i="7"/>
  <c r="W61" i="10"/>
  <c r="W64" i="9"/>
  <c r="AL124" i="5"/>
  <c r="AP136" i="7"/>
  <c r="AP133" i="8"/>
  <c r="AE58" i="7"/>
  <c r="AE55" i="8"/>
  <c r="AB56" i="7"/>
  <c r="AG60" i="7" s="1"/>
  <c r="AC55" i="7"/>
  <c r="AC124" i="6"/>
  <c r="Z55" i="10"/>
  <c r="Z58" i="9"/>
  <c r="AR34" i="6"/>
  <c r="AR31" i="7"/>
  <c r="AC46" i="6"/>
  <c r="AP28" i="7"/>
  <c r="AP25" i="8"/>
  <c r="AR100" i="7"/>
  <c r="AR97" i="8"/>
  <c r="Z124" i="9"/>
  <c r="Z121" i="10"/>
  <c r="Z133" i="10"/>
  <c r="Z136" i="9"/>
  <c r="AG64" i="9"/>
  <c r="AG61" i="10"/>
  <c r="G36" i="12"/>
  <c r="H36" i="11"/>
  <c r="AF112" i="7"/>
  <c r="AF109" i="8"/>
  <c r="AR112" i="7"/>
  <c r="AR109" i="8"/>
  <c r="Z70" i="9"/>
  <c r="Z67" i="10"/>
  <c r="W130" i="9"/>
  <c r="W127" i="10"/>
  <c r="AL28" i="5"/>
  <c r="G87" i="12"/>
  <c r="B79" i="13"/>
  <c r="BB84" i="12"/>
  <c r="AJ84" i="12"/>
  <c r="R84" i="12"/>
  <c r="AS84" i="12"/>
  <c r="AA84" i="12"/>
  <c r="G81" i="12"/>
  <c r="AA78" i="12"/>
  <c r="BB78" i="12"/>
  <c r="R78" i="12"/>
  <c r="AS78" i="12"/>
  <c r="AJ78" i="12"/>
  <c r="AG82" i="7"/>
  <c r="AG79" i="8"/>
  <c r="AJ91" i="10"/>
  <c r="AJ94" i="9"/>
  <c r="AO52" i="6"/>
  <c r="AO49" i="7"/>
  <c r="AQ40" i="6"/>
  <c r="AQ37" i="7"/>
  <c r="AN34" i="6"/>
  <c r="AN31" i="7"/>
  <c r="AL88" i="5"/>
  <c r="AN58" i="6"/>
  <c r="AN55" i="7"/>
  <c r="AR136" i="7"/>
  <c r="AR133" i="8"/>
  <c r="AE82" i="7"/>
  <c r="AE79" i="8"/>
  <c r="AB80" i="7"/>
  <c r="AG84" i="7" s="1"/>
  <c r="AC79" i="7"/>
  <c r="G25" i="10"/>
  <c r="AC94" i="6"/>
  <c r="G85" i="11"/>
  <c r="G86" i="10"/>
  <c r="AR58" i="6"/>
  <c r="AR55" i="7"/>
  <c r="AK134" i="6"/>
  <c r="AP138" i="6" s="1"/>
  <c r="AM133" i="7"/>
  <c r="AM136" i="6"/>
  <c r="AL133" i="6"/>
  <c r="AK56" i="6"/>
  <c r="AP60" i="6" s="1"/>
  <c r="W133" i="10"/>
  <c r="W136" i="9"/>
  <c r="AN106" i="6"/>
  <c r="AN103" i="7"/>
  <c r="AR64" i="7"/>
  <c r="AR61" i="8"/>
  <c r="T46" i="8"/>
  <c r="G73" i="13"/>
  <c r="AO46" i="7"/>
  <c r="AO43" i="8"/>
  <c r="AM70" i="7"/>
  <c r="AM67" i="8"/>
  <c r="AG106" i="7"/>
  <c r="AG103" i="8"/>
  <c r="AJ100" i="7"/>
  <c r="AJ97" i="8"/>
  <c r="AH46" i="9"/>
  <c r="AH43" i="10"/>
  <c r="AJ136" i="7"/>
  <c r="AJ133" i="8"/>
  <c r="AL79" i="6"/>
  <c r="AS106" i="7"/>
  <c r="AS103" i="8"/>
  <c r="Y46" i="9"/>
  <c r="Y43" i="10"/>
  <c r="AI106" i="7"/>
  <c r="AI103" i="8"/>
  <c r="X136" i="9"/>
  <c r="X133" i="10"/>
  <c r="T40" i="8"/>
  <c r="AR40" i="7"/>
  <c r="AR37" i="8"/>
  <c r="K130" i="9"/>
  <c r="AL20" i="2"/>
  <c r="AP24" i="2"/>
  <c r="AK24" i="2"/>
  <c r="AR21" i="2"/>
  <c r="AR27" i="2" s="1"/>
  <c r="AL22" i="2"/>
  <c r="Q64" i="10" l="1"/>
  <c r="Q61" i="11"/>
  <c r="AC30" i="2"/>
  <c r="N70" i="10"/>
  <c r="N67" i="11"/>
  <c r="O79" i="11"/>
  <c r="O82" i="10"/>
  <c r="J116" i="10"/>
  <c r="O120" i="10" s="1"/>
  <c r="M58" i="11"/>
  <c r="M55" i="12"/>
  <c r="K70" i="9"/>
  <c r="R76" i="12"/>
  <c r="R73" i="13"/>
  <c r="K64" i="9"/>
  <c r="S68" i="9"/>
  <c r="X72" i="9" s="1"/>
  <c r="K61" i="10"/>
  <c r="T67" i="9"/>
  <c r="U67" i="10"/>
  <c r="U70" i="10" s="1"/>
  <c r="K91" i="10"/>
  <c r="K106" i="9"/>
  <c r="K76" i="9"/>
  <c r="J74" i="10"/>
  <c r="B78" i="10" s="1"/>
  <c r="K100" i="9"/>
  <c r="K67" i="10"/>
  <c r="K136" i="9"/>
  <c r="O90" i="9"/>
  <c r="K97" i="10"/>
  <c r="K109" i="10"/>
  <c r="K52" i="9"/>
  <c r="K34" i="9"/>
  <c r="K88" i="9"/>
  <c r="G123" i="11"/>
  <c r="AJ120" i="11"/>
  <c r="R82" i="10"/>
  <c r="R79" i="11"/>
  <c r="L73" i="11"/>
  <c r="L76" i="10"/>
  <c r="P88" i="10"/>
  <c r="P85" i="11"/>
  <c r="U36" i="2"/>
  <c r="AS120" i="11"/>
  <c r="J104" i="10"/>
  <c r="B108" i="10" s="1"/>
  <c r="O88" i="10"/>
  <c r="O85" i="11"/>
  <c r="O64" i="10"/>
  <c r="O61" i="11"/>
  <c r="L106" i="11"/>
  <c r="L103" i="12"/>
  <c r="L70" i="10"/>
  <c r="L67" i="11"/>
  <c r="Q112" i="11"/>
  <c r="Q109" i="12"/>
  <c r="AO67" i="8"/>
  <c r="AO67" i="9" s="1"/>
  <c r="T42" i="2"/>
  <c r="AS126" i="11"/>
  <c r="K79" i="10"/>
  <c r="O136" i="11"/>
  <c r="O133" i="12"/>
  <c r="R109" i="11"/>
  <c r="K109" i="11" s="1"/>
  <c r="R112" i="10"/>
  <c r="K112" i="10" s="1"/>
  <c r="R136" i="10"/>
  <c r="R133" i="11"/>
  <c r="R100" i="10"/>
  <c r="R97" i="11"/>
  <c r="Q25" i="12"/>
  <c r="Q28" i="11"/>
  <c r="L82" i="12"/>
  <c r="L79" i="13"/>
  <c r="M52" i="10"/>
  <c r="M49" i="11"/>
  <c r="G129" i="11"/>
  <c r="K82" i="9"/>
  <c r="K49" i="10"/>
  <c r="O106" i="10"/>
  <c r="O103" i="11"/>
  <c r="N130" i="11"/>
  <c r="N127" i="12"/>
  <c r="M37" i="12"/>
  <c r="M40" i="11"/>
  <c r="B121" i="12"/>
  <c r="G123" i="12" s="1"/>
  <c r="K85" i="10"/>
  <c r="Q49" i="11"/>
  <c r="Q52" i="10"/>
  <c r="N34" i="10"/>
  <c r="N31" i="11"/>
  <c r="M88" i="10"/>
  <c r="M85" i="11"/>
  <c r="O100" i="10"/>
  <c r="O97" i="11"/>
  <c r="R61" i="11"/>
  <c r="R64" i="10"/>
  <c r="G128" i="11"/>
  <c r="J98" i="10"/>
  <c r="B102" i="10" s="1"/>
  <c r="J62" i="10"/>
  <c r="B66" i="10" s="1"/>
  <c r="J86" i="10"/>
  <c r="O90" i="10" s="1"/>
  <c r="P55" i="12"/>
  <c r="P58" i="11"/>
  <c r="O37" i="11"/>
  <c r="O40" i="10"/>
  <c r="O94" i="10"/>
  <c r="O91" i="11"/>
  <c r="AA126" i="11"/>
  <c r="R126" i="11"/>
  <c r="BB120" i="11"/>
  <c r="AJ126" i="11"/>
  <c r="AA120" i="11"/>
  <c r="BB126" i="11"/>
  <c r="V109" i="10"/>
  <c r="V112" i="10" s="1"/>
  <c r="S110" i="9"/>
  <c r="X114" i="9" s="1"/>
  <c r="B138" i="9"/>
  <c r="AJ138" i="12"/>
  <c r="V112" i="9"/>
  <c r="T112" i="9" s="1"/>
  <c r="R138" i="12"/>
  <c r="J80" i="10"/>
  <c r="O84" i="10" s="1"/>
  <c r="AA138" i="12"/>
  <c r="K73" i="10"/>
  <c r="AS138" i="12"/>
  <c r="BB138" i="12"/>
  <c r="K118" i="9"/>
  <c r="V127" i="10"/>
  <c r="V127" i="11" s="1"/>
  <c r="K124" i="10"/>
  <c r="T127" i="9"/>
  <c r="V130" i="9"/>
  <c r="T130" i="9" s="1"/>
  <c r="O114" i="10"/>
  <c r="O54" i="9"/>
  <c r="K40" i="9"/>
  <c r="K94" i="9"/>
  <c r="AL70" i="6"/>
  <c r="P103" i="13"/>
  <c r="P106" i="12"/>
  <c r="L43" i="13"/>
  <c r="L46" i="12"/>
  <c r="J122" i="11"/>
  <c r="B126" i="11" s="1"/>
  <c r="Q55" i="13"/>
  <c r="Q58" i="12"/>
  <c r="R124" i="12"/>
  <c r="R121" i="13"/>
  <c r="Q118" i="13"/>
  <c r="Q115" i="14"/>
  <c r="Q118" i="14" s="1"/>
  <c r="AL130" i="6"/>
  <c r="M112" i="12"/>
  <c r="M109" i="13"/>
  <c r="M94" i="11"/>
  <c r="M91" i="12"/>
  <c r="N73" i="14"/>
  <c r="N76" i="14" s="1"/>
  <c r="N76" i="13"/>
  <c r="AK80" i="7"/>
  <c r="AP84" i="7" s="1"/>
  <c r="AL67" i="7"/>
  <c r="J68" i="10"/>
  <c r="B72" i="10" s="1"/>
  <c r="M70" i="12"/>
  <c r="M67" i="13"/>
  <c r="P28" i="11"/>
  <c r="P25" i="12"/>
  <c r="Q94" i="13"/>
  <c r="Q91" i="14"/>
  <c r="Q94" i="14" s="1"/>
  <c r="P52" i="11"/>
  <c r="P49" i="12"/>
  <c r="N82" i="11"/>
  <c r="N79" i="12"/>
  <c r="M34" i="13"/>
  <c r="M31" i="14"/>
  <c r="M34" i="14" s="1"/>
  <c r="N136" i="12"/>
  <c r="N133" i="13"/>
  <c r="O58" i="11"/>
  <c r="O55" i="12"/>
  <c r="O115" i="12"/>
  <c r="O118" i="11"/>
  <c r="G103" i="11"/>
  <c r="G104" i="10"/>
  <c r="P118" i="12"/>
  <c r="P115" i="13"/>
  <c r="AS132" i="12"/>
  <c r="AA132" i="12"/>
  <c r="B133" i="13"/>
  <c r="AJ138" i="13" s="1"/>
  <c r="G135" i="12"/>
  <c r="R132" i="12"/>
  <c r="BB132" i="12"/>
  <c r="AJ132" i="12"/>
  <c r="R127" i="13"/>
  <c r="R130" i="12"/>
  <c r="L118" i="12"/>
  <c r="L115" i="13"/>
  <c r="R70" i="11"/>
  <c r="R67" i="12"/>
  <c r="J38" i="10"/>
  <c r="B42" i="10" s="1"/>
  <c r="P46" i="11"/>
  <c r="P43" i="12"/>
  <c r="G84" i="12"/>
  <c r="H84" i="11"/>
  <c r="P136" i="10"/>
  <c r="P133" i="11"/>
  <c r="AD115" i="9"/>
  <c r="AD118" i="8"/>
  <c r="AH82" i="8"/>
  <c r="AH79" i="9"/>
  <c r="AK68" i="7"/>
  <c r="AP72" i="7" s="1"/>
  <c r="B36" i="9"/>
  <c r="O36" i="9"/>
  <c r="AL55" i="7"/>
  <c r="J50" i="10"/>
  <c r="AG100" i="8"/>
  <c r="AG97" i="9"/>
  <c r="R106" i="10"/>
  <c r="R103" i="11"/>
  <c r="K103" i="10"/>
  <c r="L91" i="12"/>
  <c r="L94" i="11"/>
  <c r="B96" i="9"/>
  <c r="O96" i="9"/>
  <c r="AG88" i="8"/>
  <c r="AG85" i="9"/>
  <c r="J134" i="10"/>
  <c r="O138" i="10" s="1"/>
  <c r="K121" i="11"/>
  <c r="K42" i="2"/>
  <c r="M42" i="2" s="1"/>
  <c r="O78" i="9"/>
  <c r="R94" i="10"/>
  <c r="R91" i="11"/>
  <c r="AI64" i="8"/>
  <c r="AI61" i="9"/>
  <c r="F78" i="14"/>
  <c r="H78" i="14" s="1"/>
  <c r="H78" i="13"/>
  <c r="R43" i="12"/>
  <c r="R46" i="11"/>
  <c r="Q82" i="10"/>
  <c r="Q79" i="11"/>
  <c r="M82" i="11"/>
  <c r="M79" i="12"/>
  <c r="O34" i="10"/>
  <c r="O31" i="11"/>
  <c r="J32" i="10"/>
  <c r="K31" i="10"/>
  <c r="N124" i="13"/>
  <c r="N121" i="14"/>
  <c r="N124" i="14" s="1"/>
  <c r="R118" i="10"/>
  <c r="R115" i="11"/>
  <c r="P94" i="10"/>
  <c r="P91" i="11"/>
  <c r="J92" i="10"/>
  <c r="AK116" i="7"/>
  <c r="AP120" i="7" s="1"/>
  <c r="Q34" i="11"/>
  <c r="Q31" i="12"/>
  <c r="R49" i="11"/>
  <c r="R52" i="10"/>
  <c r="N46" i="10"/>
  <c r="K46" i="10" s="1"/>
  <c r="N43" i="11"/>
  <c r="K43" i="11" s="1"/>
  <c r="AK32" i="7"/>
  <c r="AP36" i="7" s="1"/>
  <c r="H96" i="11"/>
  <c r="G96" i="12"/>
  <c r="B84" i="9"/>
  <c r="K43" i="10"/>
  <c r="R40" i="10"/>
  <c r="R37" i="11"/>
  <c r="P76" i="11"/>
  <c r="P73" i="12"/>
  <c r="N28" i="11"/>
  <c r="N25" i="12"/>
  <c r="Q124" i="11"/>
  <c r="Q121" i="12"/>
  <c r="M64" i="13"/>
  <c r="M61" i="14"/>
  <c r="M64" i="14" s="1"/>
  <c r="Q70" i="11"/>
  <c r="Q67" i="12"/>
  <c r="B108" i="9"/>
  <c r="O108" i="9"/>
  <c r="N94" i="13"/>
  <c r="N91" i="14"/>
  <c r="N94" i="14" s="1"/>
  <c r="AH70" i="8"/>
  <c r="AH67" i="9"/>
  <c r="P40" i="11"/>
  <c r="P37" i="12"/>
  <c r="M76" i="10"/>
  <c r="M73" i="11"/>
  <c r="AL115" i="7"/>
  <c r="J44" i="10"/>
  <c r="B48" i="10" s="1"/>
  <c r="Q130" i="12"/>
  <c r="Q127" i="13"/>
  <c r="L133" i="12"/>
  <c r="L136" i="11"/>
  <c r="AE52" i="8"/>
  <c r="AE49" i="9"/>
  <c r="Q46" i="11"/>
  <c r="Q43" i="12"/>
  <c r="P112" i="11"/>
  <c r="P109" i="12"/>
  <c r="N85" i="12"/>
  <c r="N88" i="11"/>
  <c r="G120" i="11"/>
  <c r="H120" i="10"/>
  <c r="AI88" i="8"/>
  <c r="AI85" i="9"/>
  <c r="AF106" i="8"/>
  <c r="AF103" i="9"/>
  <c r="B42" i="9"/>
  <c r="O42" i="9"/>
  <c r="K133" i="10"/>
  <c r="AE25" i="9"/>
  <c r="AE28" i="8"/>
  <c r="G132" i="11"/>
  <c r="H132" i="10"/>
  <c r="N40" i="10"/>
  <c r="N37" i="11"/>
  <c r="K37" i="10"/>
  <c r="AJ31" i="9"/>
  <c r="AJ34" i="8"/>
  <c r="Q100" i="11"/>
  <c r="Q97" i="12"/>
  <c r="AF118" i="8"/>
  <c r="AF115" i="9"/>
  <c r="AF55" i="9"/>
  <c r="AF58" i="8"/>
  <c r="R88" i="13"/>
  <c r="R85" i="14"/>
  <c r="R88" i="14" s="1"/>
  <c r="Q85" i="13"/>
  <c r="Q88" i="12"/>
  <c r="N58" i="11"/>
  <c r="N55" i="12"/>
  <c r="AD30" i="2"/>
  <c r="AE30" i="2"/>
  <c r="AC32" i="2"/>
  <c r="AD38" i="2"/>
  <c r="AB42" i="2"/>
  <c r="S31" i="2"/>
  <c r="S40" i="2"/>
  <c r="G90" i="13"/>
  <c r="H90" i="12"/>
  <c r="N64" i="11"/>
  <c r="N61" i="12"/>
  <c r="O25" i="12"/>
  <c r="O28" i="11"/>
  <c r="AF127" i="9"/>
  <c r="AF130" i="8"/>
  <c r="B72" i="9"/>
  <c r="O72" i="9"/>
  <c r="O46" i="11"/>
  <c r="O43" i="12"/>
  <c r="P61" i="12"/>
  <c r="P64" i="11"/>
  <c r="AR30" i="2"/>
  <c r="AL30" i="2" s="1"/>
  <c r="AQ30" i="2"/>
  <c r="L28" i="13"/>
  <c r="L25" i="14"/>
  <c r="L28" i="14" s="1"/>
  <c r="B120" i="9"/>
  <c r="O120" i="9"/>
  <c r="AJ106" i="8"/>
  <c r="AJ103" i="9"/>
  <c r="AR33" i="2"/>
  <c r="AK27" i="2"/>
  <c r="N106" i="11"/>
  <c r="N103" i="12"/>
  <c r="O124" i="12"/>
  <c r="O121" i="13"/>
  <c r="K51" i="2"/>
  <c r="AR36" i="2"/>
  <c r="AQ36" i="2"/>
  <c r="AA96" i="13"/>
  <c r="AS90" i="13"/>
  <c r="R96" i="13"/>
  <c r="B91" i="14"/>
  <c r="G99" i="13"/>
  <c r="G93" i="13"/>
  <c r="AJ90" i="13"/>
  <c r="R90" i="13"/>
  <c r="BB90" i="13"/>
  <c r="G98" i="13"/>
  <c r="AA90" i="13"/>
  <c r="BB96" i="13"/>
  <c r="AS96" i="13"/>
  <c r="AJ96" i="13"/>
  <c r="P121" i="12"/>
  <c r="P124" i="11"/>
  <c r="N118" i="10"/>
  <c r="N115" i="11"/>
  <c r="G108" i="12"/>
  <c r="H108" i="11"/>
  <c r="M46" i="11"/>
  <c r="M43" i="12"/>
  <c r="G66" i="12"/>
  <c r="H66" i="11"/>
  <c r="AG49" i="9"/>
  <c r="AG52" i="8"/>
  <c r="R58" i="11"/>
  <c r="R55" i="12"/>
  <c r="L58" i="11"/>
  <c r="L55" i="12"/>
  <c r="K55" i="11"/>
  <c r="J56" i="11"/>
  <c r="R28" i="11"/>
  <c r="R25" i="12"/>
  <c r="AG40" i="8"/>
  <c r="AG37" i="9"/>
  <c r="M118" i="11"/>
  <c r="M115" i="12"/>
  <c r="N112" i="11"/>
  <c r="N109" i="12"/>
  <c r="P48" i="2"/>
  <c r="Q48" i="2"/>
  <c r="B115" i="14"/>
  <c r="Y48" i="2"/>
  <c r="Z48" i="2"/>
  <c r="O112" i="11"/>
  <c r="O109" i="12"/>
  <c r="AB46" i="2"/>
  <c r="AB37" i="2"/>
  <c r="AK42" i="2"/>
  <c r="AL32" i="2"/>
  <c r="AL36" i="2" s="1"/>
  <c r="AM38" i="2"/>
  <c r="S39" i="2"/>
  <c r="U45" i="2"/>
  <c r="AG124" i="8"/>
  <c r="AG121" i="9"/>
  <c r="P100" i="11"/>
  <c r="P97" i="12"/>
  <c r="L100" i="12"/>
  <c r="L97" i="13"/>
  <c r="AJ114" i="11"/>
  <c r="AA114" i="11"/>
  <c r="BB114" i="11"/>
  <c r="AS114" i="11"/>
  <c r="R114" i="11"/>
  <c r="B109" i="12"/>
  <c r="BB108" i="11"/>
  <c r="G111" i="11"/>
  <c r="AA108" i="11"/>
  <c r="AJ108" i="11"/>
  <c r="AS108" i="11"/>
  <c r="G117" i="11"/>
  <c r="R108" i="11"/>
  <c r="AI36" i="2"/>
  <c r="AH36" i="2"/>
  <c r="Q76" i="12"/>
  <c r="Q73" i="13"/>
  <c r="AF34" i="8"/>
  <c r="AF31" i="9"/>
  <c r="AH58" i="8"/>
  <c r="AH55" i="9"/>
  <c r="O76" i="11"/>
  <c r="O73" i="12"/>
  <c r="O67" i="12"/>
  <c r="O70" i="11"/>
  <c r="L36" i="2"/>
  <c r="M36" i="2"/>
  <c r="G138" i="12"/>
  <c r="H138" i="11"/>
  <c r="M28" i="10"/>
  <c r="K28" i="10" s="1"/>
  <c r="M25" i="11"/>
  <c r="J26" i="10"/>
  <c r="K25" i="10"/>
  <c r="AH34" i="8"/>
  <c r="AH31" i="9"/>
  <c r="AL91" i="7"/>
  <c r="M130" i="12"/>
  <c r="M127" i="13"/>
  <c r="AF67" i="9"/>
  <c r="AF70" i="8"/>
  <c r="J43" i="2"/>
  <c r="J52" i="2"/>
  <c r="V36" i="2"/>
  <c r="P127" i="12"/>
  <c r="P130" i="11"/>
  <c r="R34" i="12"/>
  <c r="R31" i="13"/>
  <c r="P82" i="11"/>
  <c r="P79" i="12"/>
  <c r="O52" i="11"/>
  <c r="O49" i="12"/>
  <c r="AJ72" i="11"/>
  <c r="R66" i="11"/>
  <c r="AS66" i="11"/>
  <c r="AS72" i="11"/>
  <c r="AA72" i="11"/>
  <c r="B67" i="12"/>
  <c r="R72" i="11"/>
  <c r="G75" i="11"/>
  <c r="AA66" i="11"/>
  <c r="BB72" i="11"/>
  <c r="G68" i="11"/>
  <c r="G69" i="11"/>
  <c r="BB66" i="11"/>
  <c r="AJ66" i="11"/>
  <c r="G74" i="11"/>
  <c r="K115" i="10"/>
  <c r="L50" i="2"/>
  <c r="J54" i="2"/>
  <c r="K44" i="2"/>
  <c r="G42" i="12"/>
  <c r="H42" i="11"/>
  <c r="K58" i="10"/>
  <c r="AL127" i="7"/>
  <c r="J45" i="2"/>
  <c r="L51" i="2"/>
  <c r="L52" i="13"/>
  <c r="L49" i="14"/>
  <c r="L52" i="14" s="1"/>
  <c r="T44" i="2"/>
  <c r="U50" i="2"/>
  <c r="S54" i="2"/>
  <c r="G114" i="11"/>
  <c r="H114" i="10"/>
  <c r="P67" i="11"/>
  <c r="P70" i="10"/>
  <c r="O60" i="10"/>
  <c r="B60" i="10"/>
  <c r="AE100" i="8"/>
  <c r="AE97" i="9"/>
  <c r="N100" i="12"/>
  <c r="N97" i="13"/>
  <c r="M97" i="12"/>
  <c r="M100" i="11"/>
  <c r="O126" i="10"/>
  <c r="B126" i="10"/>
  <c r="O30" i="9"/>
  <c r="B30" i="9"/>
  <c r="AR40" i="8"/>
  <c r="AR37" i="9"/>
  <c r="AI106" i="8"/>
  <c r="AI103" i="9"/>
  <c r="Y43" i="11"/>
  <c r="Y46" i="10"/>
  <c r="AN106" i="7"/>
  <c r="AN103" i="8"/>
  <c r="AM136" i="7"/>
  <c r="AL133" i="7"/>
  <c r="AM133" i="8"/>
  <c r="AK134" i="7"/>
  <c r="AP138" i="7" s="1"/>
  <c r="AR55" i="8"/>
  <c r="AR58" i="7"/>
  <c r="Z70" i="10"/>
  <c r="Z67" i="11"/>
  <c r="AR112" i="8"/>
  <c r="AR109" i="9"/>
  <c r="AF112" i="8"/>
  <c r="AF109" i="9"/>
  <c r="Z136" i="10"/>
  <c r="Z133" i="11"/>
  <c r="AC58" i="7"/>
  <c r="G55" i="12"/>
  <c r="G56" i="11"/>
  <c r="U106" i="10"/>
  <c r="T103" i="10"/>
  <c r="S104" i="10"/>
  <c r="X108" i="10" s="1"/>
  <c r="U103" i="11"/>
  <c r="AO109" i="8"/>
  <c r="AO112" i="7"/>
  <c r="AP85" i="9"/>
  <c r="AP88" i="8"/>
  <c r="AL52" i="6"/>
  <c r="AQ94" i="8"/>
  <c r="AQ91" i="9"/>
  <c r="AO82" i="8"/>
  <c r="AO79" i="9"/>
  <c r="X109" i="11"/>
  <c r="X112" i="10"/>
  <c r="T100" i="9"/>
  <c r="T64" i="9"/>
  <c r="Y130" i="10"/>
  <c r="Y127" i="11"/>
  <c r="AD70" i="10"/>
  <c r="AD67" i="11"/>
  <c r="AM106" i="8"/>
  <c r="AM103" i="9"/>
  <c r="W112" i="10"/>
  <c r="W109" i="11"/>
  <c r="K130" i="10"/>
  <c r="X67" i="11"/>
  <c r="X70" i="10"/>
  <c r="G109" i="11"/>
  <c r="G110" i="10"/>
  <c r="V121" i="11"/>
  <c r="V124" i="10"/>
  <c r="AD64" i="8"/>
  <c r="AC61" i="8"/>
  <c r="AB62" i="8"/>
  <c r="AG66" i="8" s="1"/>
  <c r="AD61" i="9"/>
  <c r="AC94" i="7"/>
  <c r="AG46" i="8"/>
  <c r="AG43" i="9"/>
  <c r="AA103" i="11"/>
  <c r="AA106" i="10"/>
  <c r="X52" i="10"/>
  <c r="X49" i="11"/>
  <c r="Z49" i="11"/>
  <c r="Z52" i="10"/>
  <c r="AS40" i="7"/>
  <c r="AS37" i="8"/>
  <c r="W37" i="11"/>
  <c r="W40" i="10"/>
  <c r="G44" i="11"/>
  <c r="G45" i="11"/>
  <c r="B37" i="12"/>
  <c r="BB42" i="11"/>
  <c r="AJ42" i="11"/>
  <c r="R42" i="11"/>
  <c r="AS42" i="11"/>
  <c r="AA42" i="11"/>
  <c r="AA36" i="11"/>
  <c r="BB36" i="11"/>
  <c r="R36" i="11"/>
  <c r="AS36" i="11"/>
  <c r="G38" i="11"/>
  <c r="G39" i="11"/>
  <c r="AJ36" i="11"/>
  <c r="AQ76" i="7"/>
  <c r="AQ73" i="8"/>
  <c r="AN64" i="8"/>
  <c r="AN61" i="9"/>
  <c r="Z40" i="10"/>
  <c r="Z37" i="11"/>
  <c r="AS133" i="8"/>
  <c r="AS136" i="7"/>
  <c r="Y136" i="10"/>
  <c r="Y133" i="11"/>
  <c r="AP46" i="7"/>
  <c r="AP43" i="8"/>
  <c r="AS60" i="13"/>
  <c r="AA60" i="13"/>
  <c r="B55" i="14"/>
  <c r="G63" i="13"/>
  <c r="R60" i="13"/>
  <c r="BB60" i="13"/>
  <c r="AJ60" i="13"/>
  <c r="BB54" i="13"/>
  <c r="R54" i="13"/>
  <c r="AS54" i="13"/>
  <c r="AJ54" i="13"/>
  <c r="G57" i="13"/>
  <c r="AA54" i="13"/>
  <c r="AC136" i="7"/>
  <c r="L34" i="14"/>
  <c r="T58" i="9"/>
  <c r="AQ112" i="7"/>
  <c r="AQ109" i="8"/>
  <c r="AO58" i="8"/>
  <c r="AO55" i="9"/>
  <c r="V49" i="11"/>
  <c r="V52" i="10"/>
  <c r="AF124" i="8"/>
  <c r="AF121" i="9"/>
  <c r="AM34" i="8"/>
  <c r="AM31" i="9"/>
  <c r="AI52" i="10"/>
  <c r="AI49" i="11"/>
  <c r="AM64" i="7"/>
  <c r="AL61" i="7"/>
  <c r="AM61" i="8"/>
  <c r="AK62" i="7"/>
  <c r="AP66" i="7" s="1"/>
  <c r="T88" i="9"/>
  <c r="AQ64" i="7"/>
  <c r="AQ61" i="8"/>
  <c r="AA61" i="11"/>
  <c r="AA64" i="10"/>
  <c r="AI82" i="8"/>
  <c r="AI79" i="9"/>
  <c r="AI136" i="10"/>
  <c r="AI133" i="11"/>
  <c r="Y94" i="10"/>
  <c r="Y91" i="11"/>
  <c r="AC40" i="7"/>
  <c r="AI34" i="8"/>
  <c r="AI31" i="9"/>
  <c r="AL58" i="6"/>
  <c r="T94" i="9"/>
  <c r="Y88" i="10"/>
  <c r="Y85" i="11"/>
  <c r="AQ136" i="7"/>
  <c r="AQ133" i="8"/>
  <c r="W124" i="10"/>
  <c r="W121" i="11"/>
  <c r="AO88" i="7"/>
  <c r="AO85" i="8"/>
  <c r="AC118" i="7"/>
  <c r="AS94" i="8"/>
  <c r="AS91" i="9"/>
  <c r="AR79" i="8"/>
  <c r="AR82" i="7"/>
  <c r="Z118" i="10"/>
  <c r="Z115" i="11"/>
  <c r="Z94" i="10"/>
  <c r="Z91" i="11"/>
  <c r="AH64" i="8"/>
  <c r="AH61" i="9"/>
  <c r="X94" i="10"/>
  <c r="X91" i="11"/>
  <c r="AP58" i="7"/>
  <c r="AP55" i="8"/>
  <c r="AN40" i="8"/>
  <c r="AN37" i="9"/>
  <c r="AF100" i="8"/>
  <c r="AF97" i="9"/>
  <c r="AF82" i="10"/>
  <c r="AF79" i="11"/>
  <c r="AE64" i="10"/>
  <c r="AE61" i="11"/>
  <c r="AO64" i="7"/>
  <c r="AO61" i="8"/>
  <c r="AS100" i="7"/>
  <c r="AS97" i="8"/>
  <c r="H54" i="10"/>
  <c r="G54" i="11"/>
  <c r="AK92" i="7"/>
  <c r="AP96" i="7" s="1"/>
  <c r="AA58" i="10"/>
  <c r="AA55" i="11"/>
  <c r="AK74" i="7"/>
  <c r="AP78" i="7" s="1"/>
  <c r="AM76" i="7"/>
  <c r="AM73" i="8"/>
  <c r="AL73" i="7"/>
  <c r="AK46" i="2"/>
  <c r="AK37" i="2"/>
  <c r="Z112" i="10"/>
  <c r="Z109" i="11"/>
  <c r="T40" i="9"/>
  <c r="G79" i="12"/>
  <c r="G80" i="11"/>
  <c r="AP61" i="9"/>
  <c r="AP64" i="8"/>
  <c r="U46" i="10"/>
  <c r="T43" i="10"/>
  <c r="U43" i="11"/>
  <c r="S44" i="10"/>
  <c r="X48" i="10" s="1"/>
  <c r="T28" i="9"/>
  <c r="AP130" i="7"/>
  <c r="AP127" i="8"/>
  <c r="AR106" i="7"/>
  <c r="AR103" i="8"/>
  <c r="AI43" i="9"/>
  <c r="AI46" i="8"/>
  <c r="AS64" i="7"/>
  <c r="AS61" i="8"/>
  <c r="AC106" i="7"/>
  <c r="AP112" i="8"/>
  <c r="AP109" i="9"/>
  <c r="AD124" i="8"/>
  <c r="AC121" i="8"/>
  <c r="AB122" i="8"/>
  <c r="AG126" i="8" s="1"/>
  <c r="AD121" i="9"/>
  <c r="AC124" i="7"/>
  <c r="AO34" i="8"/>
  <c r="AO31" i="9"/>
  <c r="AQ46" i="8"/>
  <c r="AQ43" i="9"/>
  <c r="AM130" i="8"/>
  <c r="AM127" i="9"/>
  <c r="AE70" i="8"/>
  <c r="AE67" i="9"/>
  <c r="AB68" i="8"/>
  <c r="AG72" i="8" s="1"/>
  <c r="AC67" i="8"/>
  <c r="AN28" i="8"/>
  <c r="AN25" i="9"/>
  <c r="AN124" i="8"/>
  <c r="AN121" i="9"/>
  <c r="AE124" i="10"/>
  <c r="AE121" i="11"/>
  <c r="T70" i="9"/>
  <c r="Y100" i="10"/>
  <c r="Y97" i="11"/>
  <c r="V118" i="10"/>
  <c r="V115" i="11"/>
  <c r="X82" i="10"/>
  <c r="X79" i="11"/>
  <c r="AA76" i="10"/>
  <c r="AA73" i="11"/>
  <c r="T118" i="9"/>
  <c r="U34" i="10"/>
  <c r="T31" i="10"/>
  <c r="S32" i="10"/>
  <c r="X36" i="10" s="1"/>
  <c r="U31" i="11"/>
  <c r="AC63" i="2"/>
  <c r="X133" i="11"/>
  <c r="X136" i="10"/>
  <c r="AJ100" i="8"/>
  <c r="AJ97" i="9"/>
  <c r="AG106" i="8"/>
  <c r="AG103" i="9"/>
  <c r="G73" i="14"/>
  <c r="AE82" i="8"/>
  <c r="AE79" i="9"/>
  <c r="AB80" i="8"/>
  <c r="AG84" i="8" s="1"/>
  <c r="AC79" i="8"/>
  <c r="AO52" i="7"/>
  <c r="AO49" i="8"/>
  <c r="AJ94" i="10"/>
  <c r="AJ91" i="11"/>
  <c r="H36" i="12"/>
  <c r="G36" i="13"/>
  <c r="AP133" i="9"/>
  <c r="AP136" i="8"/>
  <c r="T76" i="9"/>
  <c r="AG118" i="8"/>
  <c r="AG115" i="9"/>
  <c r="V88" i="10"/>
  <c r="V85" i="11"/>
  <c r="AM112" i="7"/>
  <c r="AL109" i="7"/>
  <c r="AM109" i="8"/>
  <c r="AK110" i="7"/>
  <c r="AP114" i="7" s="1"/>
  <c r="B31" i="14"/>
  <c r="AR88" i="8"/>
  <c r="AR85" i="9"/>
  <c r="AH40" i="8"/>
  <c r="AH37" i="9"/>
  <c r="AP82" i="7"/>
  <c r="AP79" i="8"/>
  <c r="AK50" i="7"/>
  <c r="AP54" i="7" s="1"/>
  <c r="AM52" i="7"/>
  <c r="AL49" i="7"/>
  <c r="AM49" i="8"/>
  <c r="U100" i="10"/>
  <c r="T97" i="10"/>
  <c r="S98" i="10"/>
  <c r="X102" i="10" s="1"/>
  <c r="U97" i="11"/>
  <c r="AA79" i="11"/>
  <c r="AA82" i="10"/>
  <c r="AI112" i="10"/>
  <c r="AI109" i="11"/>
  <c r="AQ124" i="7"/>
  <c r="AQ121" i="8"/>
  <c r="B132" i="10"/>
  <c r="O132" i="10"/>
  <c r="O130" i="11"/>
  <c r="O127" i="12"/>
  <c r="K127" i="11"/>
  <c r="J128" i="11"/>
  <c r="W94" i="10"/>
  <c r="W91" i="11"/>
  <c r="AF49" i="9"/>
  <c r="AF52" i="8"/>
  <c r="AL28" i="6"/>
  <c r="Y49" i="11"/>
  <c r="Y52" i="10"/>
  <c r="AE46" i="8"/>
  <c r="AE43" i="9"/>
  <c r="AB44" i="8"/>
  <c r="AG48" i="8" s="1"/>
  <c r="AC43" i="8"/>
  <c r="V46" i="10"/>
  <c r="V43" i="11"/>
  <c r="X124" i="10"/>
  <c r="X121" i="11"/>
  <c r="AO133" i="8"/>
  <c r="AO136" i="7"/>
  <c r="AG70" i="8"/>
  <c r="AG67" i="9"/>
  <c r="AC88" i="7"/>
  <c r="AQ100" i="7"/>
  <c r="AQ97" i="8"/>
  <c r="V64" i="10"/>
  <c r="V61" i="11"/>
  <c r="Y82" i="10"/>
  <c r="Y79" i="11"/>
  <c r="U130" i="10"/>
  <c r="U127" i="11"/>
  <c r="AR118" i="7"/>
  <c r="AR115" i="8"/>
  <c r="AD136" i="8"/>
  <c r="AC133" i="8"/>
  <c r="AB134" i="8"/>
  <c r="AG138" i="8" s="1"/>
  <c r="AD133" i="9"/>
  <c r="X34" i="10"/>
  <c r="X31" i="11"/>
  <c r="AN100" i="8"/>
  <c r="AN97" i="9"/>
  <c r="Y58" i="10"/>
  <c r="Y55" i="11"/>
  <c r="U58" i="10"/>
  <c r="T55" i="10"/>
  <c r="S56" i="10"/>
  <c r="X60" i="10" s="1"/>
  <c r="U55" i="11"/>
  <c r="AE130" i="8"/>
  <c r="AE127" i="9"/>
  <c r="AC127" i="8"/>
  <c r="AB128" i="8"/>
  <c r="AG132" i="8" s="1"/>
  <c r="AK44" i="7"/>
  <c r="AP48" i="7" s="1"/>
  <c r="AC112" i="7"/>
  <c r="AL34" i="6"/>
  <c r="AL64" i="6"/>
  <c r="AH88" i="8"/>
  <c r="AH85" i="9"/>
  <c r="AR73" i="9"/>
  <c r="AR76" i="8"/>
  <c r="T52" i="9"/>
  <c r="AJ52" i="8"/>
  <c r="AJ49" i="9"/>
  <c r="AB38" i="8"/>
  <c r="AG42" i="8" s="1"/>
  <c r="AD40" i="8"/>
  <c r="AC37" i="8"/>
  <c r="AD37" i="9"/>
  <c r="AQ58" i="8"/>
  <c r="AQ55" i="9"/>
  <c r="AQ70" i="8"/>
  <c r="AQ67" i="9"/>
  <c r="Y73" i="11"/>
  <c r="Y76" i="10"/>
  <c r="Z100" i="10"/>
  <c r="Z97" i="11"/>
  <c r="AJ40" i="8"/>
  <c r="AJ37" i="9"/>
  <c r="AK56" i="7"/>
  <c r="AP60" i="7" s="1"/>
  <c r="V40" i="10"/>
  <c r="V37" i="11"/>
  <c r="AC28" i="7"/>
  <c r="AO100" i="7"/>
  <c r="AO97" i="8"/>
  <c r="W82" i="10"/>
  <c r="W79" i="11"/>
  <c r="G32" i="12"/>
  <c r="G33" i="12"/>
  <c r="BB30" i="12"/>
  <c r="AS30" i="12"/>
  <c r="AJ30" i="12"/>
  <c r="AA30" i="12"/>
  <c r="R30" i="12"/>
  <c r="B25" i="13"/>
  <c r="M136" i="11"/>
  <c r="M133" i="12"/>
  <c r="Y64" i="10"/>
  <c r="Y61" i="11"/>
  <c r="AO124" i="7"/>
  <c r="AO121" i="8"/>
  <c r="AD76" i="8"/>
  <c r="AC73" i="8"/>
  <c r="AB74" i="8"/>
  <c r="AG78" i="8" s="1"/>
  <c r="AD73" i="9"/>
  <c r="Y40" i="10"/>
  <c r="Y37" i="11"/>
  <c r="T136" i="9"/>
  <c r="AJ58" i="10"/>
  <c r="AJ55" i="11"/>
  <c r="AH52" i="8"/>
  <c r="AH49" i="9"/>
  <c r="AS52" i="7"/>
  <c r="AS49" i="8"/>
  <c r="Y124" i="10"/>
  <c r="Y121" i="11"/>
  <c r="AJ112" i="8"/>
  <c r="AJ109" i="9"/>
  <c r="AS28" i="7"/>
  <c r="AS25" i="8"/>
  <c r="AP52" i="8"/>
  <c r="AP49" i="9"/>
  <c r="AN118" i="7"/>
  <c r="AN115" i="8"/>
  <c r="L85" i="14"/>
  <c r="L88" i="13"/>
  <c r="AF88" i="8"/>
  <c r="AF85" i="9"/>
  <c r="AG25" i="11"/>
  <c r="AG28" i="10"/>
  <c r="AO28" i="7"/>
  <c r="AO25" i="8"/>
  <c r="AQ106" i="8"/>
  <c r="AQ103" i="9"/>
  <c r="AF40" i="8"/>
  <c r="AF37" i="9"/>
  <c r="AJ118" i="10"/>
  <c r="AJ115" i="11"/>
  <c r="AI70" i="8"/>
  <c r="AI67" i="9"/>
  <c r="AL79" i="7"/>
  <c r="AS76" i="7"/>
  <c r="AS73" i="8"/>
  <c r="AI130" i="8"/>
  <c r="AI127" i="9"/>
  <c r="AA70" i="10"/>
  <c r="AA67" i="11"/>
  <c r="G127" i="13"/>
  <c r="AE34" i="8"/>
  <c r="AE31" i="9"/>
  <c r="AC31" i="8"/>
  <c r="AB32" i="8"/>
  <c r="AG36" i="8" s="1"/>
  <c r="AI100" i="10"/>
  <c r="AI97" i="11"/>
  <c r="AO103" i="9"/>
  <c r="AO106" i="8"/>
  <c r="Z82" i="10"/>
  <c r="Z79" i="11"/>
  <c r="V94" i="10"/>
  <c r="V91" i="11"/>
  <c r="AC70" i="7"/>
  <c r="AG94" i="8"/>
  <c r="AG91" i="9"/>
  <c r="AN88" i="8"/>
  <c r="AN85" i="9"/>
  <c r="AS70" i="8"/>
  <c r="AS67" i="9"/>
  <c r="AR46" i="7"/>
  <c r="AR43" i="8"/>
  <c r="AS109" i="8"/>
  <c r="AS112" i="7"/>
  <c r="AQ28" i="7"/>
  <c r="AQ25" i="8"/>
  <c r="AN70" i="7"/>
  <c r="AN67" i="8"/>
  <c r="AL94" i="6"/>
  <c r="Y106" i="10"/>
  <c r="Y103" i="11"/>
  <c r="AJ28" i="8"/>
  <c r="AJ25" i="9"/>
  <c r="AH124" i="8"/>
  <c r="AH121" i="9"/>
  <c r="AS106" i="8"/>
  <c r="AS103" i="9"/>
  <c r="AR64" i="8"/>
  <c r="AR61" i="9"/>
  <c r="G85" i="12"/>
  <c r="G86" i="11"/>
  <c r="AC82" i="7"/>
  <c r="AR136" i="8"/>
  <c r="AR133" i="9"/>
  <c r="AS84" i="13"/>
  <c r="AA84" i="13"/>
  <c r="B79" i="14"/>
  <c r="G87" i="13"/>
  <c r="R84" i="13"/>
  <c r="BB84" i="13"/>
  <c r="AJ84" i="13"/>
  <c r="AJ78" i="13"/>
  <c r="AS78" i="13"/>
  <c r="G81" i="13"/>
  <c r="BB78" i="13"/>
  <c r="R78" i="13"/>
  <c r="AA78" i="13"/>
  <c r="W127" i="11"/>
  <c r="W130" i="10"/>
  <c r="AG64" i="10"/>
  <c r="AG61" i="11"/>
  <c r="W64" i="10"/>
  <c r="W61" i="11"/>
  <c r="AN52" i="8"/>
  <c r="AN49" i="9"/>
  <c r="S74" i="10"/>
  <c r="X78" i="10" s="1"/>
  <c r="U76" i="10"/>
  <c r="T73" i="10"/>
  <c r="U73" i="11"/>
  <c r="X130" i="10"/>
  <c r="X127" i="11"/>
  <c r="AP100" i="8"/>
  <c r="AP97" i="9"/>
  <c r="T106" i="9"/>
  <c r="AP76" i="8"/>
  <c r="AP73" i="9"/>
  <c r="AD100" i="8"/>
  <c r="AC97" i="8"/>
  <c r="AB98" i="8"/>
  <c r="AG102" i="8" s="1"/>
  <c r="AD97" i="9"/>
  <c r="AC100" i="7"/>
  <c r="T124" i="9"/>
  <c r="AM115" i="9"/>
  <c r="AM118" i="8"/>
  <c r="AH112" i="8"/>
  <c r="AH109" i="9"/>
  <c r="U64" i="10"/>
  <c r="T61" i="10"/>
  <c r="S62" i="10"/>
  <c r="X66" i="10" s="1"/>
  <c r="U61" i="11"/>
  <c r="N52" i="13"/>
  <c r="N49" i="14"/>
  <c r="W100" i="10"/>
  <c r="W97" i="11"/>
  <c r="Y112" i="10"/>
  <c r="Y109" i="11"/>
  <c r="G121" i="11"/>
  <c r="G122" i="10"/>
  <c r="AK104" i="7"/>
  <c r="AP108" i="7" s="1"/>
  <c r="AA136" i="10"/>
  <c r="AA133" i="11"/>
  <c r="V70" i="10"/>
  <c r="V67" i="11"/>
  <c r="AF25" i="9"/>
  <c r="AF28" i="8"/>
  <c r="AM45" i="2"/>
  <c r="W28" i="10"/>
  <c r="W25" i="11"/>
  <c r="AA46" i="10"/>
  <c r="AA43" i="11"/>
  <c r="AJ88" i="8"/>
  <c r="AJ85" i="9"/>
  <c r="AR127" i="8"/>
  <c r="AR130" i="7"/>
  <c r="Z64" i="10"/>
  <c r="Z61" i="11"/>
  <c r="AD106" i="10"/>
  <c r="AD103" i="11"/>
  <c r="Y25" i="11"/>
  <c r="Y28" i="10"/>
  <c r="AJ76" i="8"/>
  <c r="AJ73" i="9"/>
  <c r="AB45" i="2"/>
  <c r="AD51" i="2"/>
  <c r="M106" i="12"/>
  <c r="M103" i="13"/>
  <c r="U112" i="10"/>
  <c r="U109" i="11"/>
  <c r="AF94" i="10"/>
  <c r="AF91" i="11"/>
  <c r="AG58" i="8"/>
  <c r="AG55" i="9"/>
  <c r="AC46" i="7"/>
  <c r="AR124" i="8"/>
  <c r="AR121" i="9"/>
  <c r="AI28" i="10"/>
  <c r="AI25" i="11"/>
  <c r="AD46" i="10"/>
  <c r="AD43" i="11"/>
  <c r="V97" i="11"/>
  <c r="V100" i="10"/>
  <c r="AD88" i="8"/>
  <c r="AC85" i="8"/>
  <c r="AB86" i="8"/>
  <c r="AG90" i="8" s="1"/>
  <c r="AD85" i="9"/>
  <c r="AH76" i="8"/>
  <c r="AH73" i="9"/>
  <c r="X100" i="10"/>
  <c r="X97" i="11"/>
  <c r="AJ130" i="10"/>
  <c r="AJ127" i="11"/>
  <c r="X58" i="10"/>
  <c r="X55" i="11"/>
  <c r="AH100" i="8"/>
  <c r="AH97" i="9"/>
  <c r="X64" i="10"/>
  <c r="X61" i="11"/>
  <c r="AO40" i="7"/>
  <c r="AO37" i="8"/>
  <c r="AC130" i="7"/>
  <c r="AM46" i="8"/>
  <c r="AM43" i="9"/>
  <c r="AD112" i="8"/>
  <c r="AC109" i="8"/>
  <c r="AB110" i="8"/>
  <c r="AG114" i="8" s="1"/>
  <c r="AD109" i="9"/>
  <c r="AJ64" i="8"/>
  <c r="AJ61" i="9"/>
  <c r="AA88" i="10"/>
  <c r="AA85" i="11"/>
  <c r="U88" i="10"/>
  <c r="T85" i="10"/>
  <c r="S86" i="10"/>
  <c r="X90" i="10" s="1"/>
  <c r="U85" i="11"/>
  <c r="AM40" i="7"/>
  <c r="AL37" i="7"/>
  <c r="AK38" i="7"/>
  <c r="AP42" i="7" s="1"/>
  <c r="AM37" i="8"/>
  <c r="AL40" i="6"/>
  <c r="AQ52" i="7"/>
  <c r="AQ49" i="8"/>
  <c r="AI124" i="10"/>
  <c r="AI121" i="11"/>
  <c r="AJ46" i="10"/>
  <c r="AJ43" i="11"/>
  <c r="AS82" i="8"/>
  <c r="AS79" i="9"/>
  <c r="AP118" i="7"/>
  <c r="AP115" i="8"/>
  <c r="AA100" i="10"/>
  <c r="AA97" i="11"/>
  <c r="S92" i="10"/>
  <c r="X96" i="10" s="1"/>
  <c r="U91" i="11"/>
  <c r="U94" i="10"/>
  <c r="T91" i="10"/>
  <c r="V136" i="10"/>
  <c r="V133" i="11"/>
  <c r="AD28" i="8"/>
  <c r="AC25" i="8"/>
  <c r="AB26" i="8"/>
  <c r="AG30" i="8" s="1"/>
  <c r="AD25" i="9"/>
  <c r="AS46" i="8"/>
  <c r="AS43" i="9"/>
  <c r="Y115" i="11"/>
  <c r="Y118" i="10"/>
  <c r="AR28" i="8"/>
  <c r="AR25" i="9"/>
  <c r="AH106" i="10"/>
  <c r="AH103" i="11"/>
  <c r="Z106" i="10"/>
  <c r="Z103" i="11"/>
  <c r="AI118" i="8"/>
  <c r="AI115" i="9"/>
  <c r="AK122" i="7"/>
  <c r="AP126" i="7" s="1"/>
  <c r="AL121" i="7"/>
  <c r="AM121" i="8"/>
  <c r="AM124" i="7"/>
  <c r="AL124" i="6"/>
  <c r="AN76" i="8"/>
  <c r="AN73" i="9"/>
  <c r="T82" i="9"/>
  <c r="AC76" i="7"/>
  <c r="F102" i="13"/>
  <c r="H102" i="12"/>
  <c r="AA112" i="10"/>
  <c r="AA109" i="11"/>
  <c r="AP40" i="8"/>
  <c r="AP37" i="9"/>
  <c r="AE136" i="10"/>
  <c r="AE133" i="11"/>
  <c r="AP106" i="7"/>
  <c r="AP103" i="8"/>
  <c r="Z46" i="10"/>
  <c r="Z43" i="11"/>
  <c r="AI94" i="8"/>
  <c r="AI91" i="9"/>
  <c r="Z34" i="10"/>
  <c r="Z31" i="11"/>
  <c r="Q106" i="12"/>
  <c r="Q103" i="13"/>
  <c r="AF64" i="8"/>
  <c r="AF61" i="9"/>
  <c r="AD31" i="11"/>
  <c r="AD34" i="10"/>
  <c r="X85" i="11"/>
  <c r="X88" i="10"/>
  <c r="AA118" i="10"/>
  <c r="AA115" i="11"/>
  <c r="AF136" i="8"/>
  <c r="AF133" i="9"/>
  <c r="AN136" i="8"/>
  <c r="AN133" i="9"/>
  <c r="U40" i="10"/>
  <c r="T37" i="10"/>
  <c r="U37" i="11"/>
  <c r="S38" i="10"/>
  <c r="X42" i="10" s="1"/>
  <c r="AN46" i="7"/>
  <c r="AN43" i="8"/>
  <c r="AM82" i="8"/>
  <c r="AM79" i="9"/>
  <c r="AN94" i="7"/>
  <c r="AN91" i="8"/>
  <c r="T46" i="9"/>
  <c r="AQ82" i="8"/>
  <c r="AQ79" i="9"/>
  <c r="AM88" i="7"/>
  <c r="AL85" i="7"/>
  <c r="AM85" i="8"/>
  <c r="AK86" i="7"/>
  <c r="AP90" i="7" s="1"/>
  <c r="AC34" i="7"/>
  <c r="AI76" i="10"/>
  <c r="AI73" i="11"/>
  <c r="G133" i="11"/>
  <c r="G134" i="10"/>
  <c r="W31" i="11"/>
  <c r="W34" i="10"/>
  <c r="V55" i="11"/>
  <c r="V58" i="10"/>
  <c r="AO118" i="8"/>
  <c r="AO115" i="9"/>
  <c r="G91" i="12"/>
  <c r="G92" i="11"/>
  <c r="W52" i="10"/>
  <c r="W49" i="11"/>
  <c r="AI58" i="8"/>
  <c r="AI55" i="9"/>
  <c r="Y67" i="11"/>
  <c r="Y70" i="10"/>
  <c r="AG34" i="8"/>
  <c r="AG31" i="9"/>
  <c r="AO94" i="8"/>
  <c r="AO91" i="9"/>
  <c r="AH28" i="8"/>
  <c r="AH25" i="9"/>
  <c r="AQ34" i="8"/>
  <c r="AQ31" i="9"/>
  <c r="AN82" i="7"/>
  <c r="AN79" i="8"/>
  <c r="U67" i="11"/>
  <c r="T67" i="10"/>
  <c r="W70" i="10"/>
  <c r="W67" i="11"/>
  <c r="AP67" i="8"/>
  <c r="AP70" i="7"/>
  <c r="AL118" i="6"/>
  <c r="Q136" i="11"/>
  <c r="Q133" i="12"/>
  <c r="AJ124" i="8"/>
  <c r="AJ121" i="9"/>
  <c r="W118" i="10"/>
  <c r="W115" i="11"/>
  <c r="W55" i="11"/>
  <c r="W58" i="10"/>
  <c r="AS118" i="8"/>
  <c r="AS115" i="9"/>
  <c r="S116" i="10"/>
  <c r="X120" i="10" s="1"/>
  <c r="U115" i="11"/>
  <c r="U118" i="10"/>
  <c r="T115" i="10"/>
  <c r="AG73" i="11"/>
  <c r="AG76" i="10"/>
  <c r="AO76" i="7"/>
  <c r="AO73" i="8"/>
  <c r="AJ136" i="8"/>
  <c r="AJ133" i="9"/>
  <c r="AH46" i="10"/>
  <c r="AH43" i="11"/>
  <c r="AM70" i="8"/>
  <c r="AM67" i="9"/>
  <c r="AO46" i="8"/>
  <c r="AO43" i="9"/>
  <c r="W136" i="10"/>
  <c r="W133" i="11"/>
  <c r="AL136" i="6"/>
  <c r="G25" i="11"/>
  <c r="AN55" i="8"/>
  <c r="AN58" i="7"/>
  <c r="AN34" i="7"/>
  <c r="AN31" i="8"/>
  <c r="AQ40" i="7"/>
  <c r="AQ37" i="8"/>
  <c r="AG82" i="8"/>
  <c r="AG79" i="9"/>
  <c r="Z121" i="11"/>
  <c r="Z124" i="10"/>
  <c r="AR97" i="9"/>
  <c r="AR100" i="8"/>
  <c r="AP28" i="8"/>
  <c r="AP25" i="9"/>
  <c r="AR34" i="7"/>
  <c r="AR31" i="8"/>
  <c r="Z58" i="10"/>
  <c r="Z55" i="11"/>
  <c r="AE58" i="8"/>
  <c r="AE55" i="9"/>
  <c r="AB56" i="8"/>
  <c r="AG60" i="8" s="1"/>
  <c r="AC55" i="8"/>
  <c r="AS88" i="7"/>
  <c r="AS85" i="8"/>
  <c r="X43" i="11"/>
  <c r="X46" i="10"/>
  <c r="AH118" i="10"/>
  <c r="AH115" i="11"/>
  <c r="AE112" i="10"/>
  <c r="AE109" i="11"/>
  <c r="AD130" i="10"/>
  <c r="AD127" i="11"/>
  <c r="AG130" i="8"/>
  <c r="AG127" i="9"/>
  <c r="AL112" i="6"/>
  <c r="U124" i="10"/>
  <c r="T121" i="10"/>
  <c r="S122" i="10"/>
  <c r="X126" i="10" s="1"/>
  <c r="U121" i="11"/>
  <c r="AD94" i="10"/>
  <c r="AD91" i="11"/>
  <c r="AH94" i="10"/>
  <c r="AH91" i="11"/>
  <c r="Z130" i="10"/>
  <c r="Z127" i="11"/>
  <c r="AQ88" i="7"/>
  <c r="AQ85" i="8"/>
  <c r="AJ70" i="10"/>
  <c r="AJ67" i="11"/>
  <c r="AL103" i="7"/>
  <c r="AS34" i="8"/>
  <c r="AS31" i="9"/>
  <c r="X76" i="10"/>
  <c r="X73" i="11"/>
  <c r="G115" i="12"/>
  <c r="G116" i="11"/>
  <c r="X37" i="11"/>
  <c r="X40" i="10"/>
  <c r="AC64" i="7"/>
  <c r="AE94" i="8"/>
  <c r="AE91" i="9"/>
  <c r="AB92" i="8"/>
  <c r="AG96" i="8" s="1"/>
  <c r="AC91" i="8"/>
  <c r="AA127" i="11"/>
  <c r="AA130" i="10"/>
  <c r="W88" i="10"/>
  <c r="W85" i="11"/>
  <c r="AQ130" i="8"/>
  <c r="AQ127" i="9"/>
  <c r="AK26" i="7"/>
  <c r="AP30" i="7" s="1"/>
  <c r="AM28" i="7"/>
  <c r="AL25" i="7"/>
  <c r="AM25" i="8"/>
  <c r="AN112" i="8"/>
  <c r="AN109" i="9"/>
  <c r="X106" i="10"/>
  <c r="X103" i="11"/>
  <c r="Z73" i="11"/>
  <c r="Z76" i="10"/>
  <c r="AD52" i="8"/>
  <c r="AC49" i="8"/>
  <c r="AB50" i="8"/>
  <c r="AG54" i="8" s="1"/>
  <c r="AD49" i="9"/>
  <c r="AC52" i="7"/>
  <c r="AP34" i="7"/>
  <c r="AP31" i="8"/>
  <c r="AF43" i="11"/>
  <c r="AF46" i="10"/>
  <c r="AR94" i="7"/>
  <c r="AR91" i="8"/>
  <c r="AS130" i="8"/>
  <c r="AS127" i="9"/>
  <c r="Y34" i="10"/>
  <c r="Y31" i="11"/>
  <c r="V31" i="11"/>
  <c r="V34" i="10"/>
  <c r="AL43" i="7"/>
  <c r="AO130" i="8"/>
  <c r="AO127" i="9"/>
  <c r="AL31" i="7"/>
  <c r="AL106" i="6"/>
  <c r="AI40" i="10"/>
  <c r="AI37" i="11"/>
  <c r="S50" i="10"/>
  <c r="X54" i="10" s="1"/>
  <c r="U52" i="10"/>
  <c r="T49" i="10"/>
  <c r="U49" i="11"/>
  <c r="AH136" i="8"/>
  <c r="AH133" i="9"/>
  <c r="AM58" i="8"/>
  <c r="AM55" i="9"/>
  <c r="AA28" i="10"/>
  <c r="AA25" i="11"/>
  <c r="W46" i="10"/>
  <c r="W43" i="11"/>
  <c r="AE88" i="10"/>
  <c r="AE85" i="11"/>
  <c r="AJ82" i="10"/>
  <c r="AJ79" i="11"/>
  <c r="AE118" i="8"/>
  <c r="AE115" i="9"/>
  <c r="AB116" i="8"/>
  <c r="AG120" i="8" s="1"/>
  <c r="AC115" i="8"/>
  <c r="AH130" i="10"/>
  <c r="AH127" i="11"/>
  <c r="T57" i="2"/>
  <c r="U82" i="10"/>
  <c r="T79" i="10"/>
  <c r="S80" i="10"/>
  <c r="X84" i="10" s="1"/>
  <c r="U79" i="11"/>
  <c r="W103" i="11"/>
  <c r="W106" i="10"/>
  <c r="AN130" i="7"/>
  <c r="AN127" i="8"/>
  <c r="X28" i="10"/>
  <c r="X25" i="11"/>
  <c r="AK98" i="7"/>
  <c r="AP102" i="7" s="1"/>
  <c r="AM100" i="7"/>
  <c r="AM97" i="8"/>
  <c r="AL97" i="7"/>
  <c r="AL100" i="6"/>
  <c r="AA40" i="10"/>
  <c r="AA37" i="11"/>
  <c r="U136" i="10"/>
  <c r="T133" i="10"/>
  <c r="S134" i="10"/>
  <c r="X138" i="10" s="1"/>
  <c r="U133" i="11"/>
  <c r="G61" i="11"/>
  <c r="G62" i="10"/>
  <c r="V25" i="11"/>
  <c r="V28" i="10"/>
  <c r="AD55" i="11"/>
  <c r="AD58" i="10"/>
  <c r="AM94" i="8"/>
  <c r="AM91" i="9"/>
  <c r="AL46" i="6"/>
  <c r="AL76" i="6"/>
  <c r="Z88" i="10"/>
  <c r="Z85" i="11"/>
  <c r="AP91" i="8"/>
  <c r="AP94" i="7"/>
  <c r="AD82" i="10"/>
  <c r="AD79" i="11"/>
  <c r="AL82" i="6"/>
  <c r="S26" i="10"/>
  <c r="X30" i="10" s="1"/>
  <c r="U28" i="10"/>
  <c r="T25" i="10"/>
  <c r="U25" i="11"/>
  <c r="AA31" i="11"/>
  <c r="AA34" i="10"/>
  <c r="AL88" i="6"/>
  <c r="AA52" i="10"/>
  <c r="AA49" i="11"/>
  <c r="AR52" i="8"/>
  <c r="AR49" i="9"/>
  <c r="AS124" i="7"/>
  <c r="AS121" i="8"/>
  <c r="AQ118" i="8"/>
  <c r="AQ115" i="9"/>
  <c r="Z25" i="11"/>
  <c r="Z28" i="10"/>
  <c r="AE106" i="8"/>
  <c r="AE103" i="9"/>
  <c r="AB104" i="8"/>
  <c r="AG108" i="8" s="1"/>
  <c r="AC103" i="8"/>
  <c r="V106" i="10"/>
  <c r="V103" i="11"/>
  <c r="AE76" i="10"/>
  <c r="AE73" i="11"/>
  <c r="AF76" i="8"/>
  <c r="AF73" i="9"/>
  <c r="X118" i="10"/>
  <c r="X115" i="11"/>
  <c r="AK128" i="7"/>
  <c r="AP132" i="7" s="1"/>
  <c r="AS58" i="8"/>
  <c r="AS55" i="9"/>
  <c r="AA94" i="10"/>
  <c r="AA91" i="11"/>
  <c r="AG112" i="10"/>
  <c r="AG109" i="11"/>
  <c r="AR70" i="7"/>
  <c r="AR67" i="8"/>
  <c r="AG136" i="10"/>
  <c r="AG133" i="11"/>
  <c r="AA124" i="10"/>
  <c r="AA121" i="11"/>
  <c r="AE37" i="11"/>
  <c r="AE40" i="10"/>
  <c r="V76" i="10"/>
  <c r="V73" i="11"/>
  <c r="W76" i="10"/>
  <c r="W73" i="11"/>
  <c r="T34" i="9"/>
  <c r="L61" i="14"/>
  <c r="L64" i="13"/>
  <c r="V82" i="10"/>
  <c r="V79" i="11"/>
  <c r="AP124" i="8"/>
  <c r="AP121" i="9"/>
  <c r="AL21" i="2"/>
  <c r="AQ24" i="2"/>
  <c r="AK19" i="2" s="1"/>
  <c r="AL27" i="2" l="1"/>
  <c r="AS24" i="2"/>
  <c r="B120" i="10"/>
  <c r="O79" i="12"/>
  <c r="O82" i="11"/>
  <c r="N67" i="12"/>
  <c r="N70" i="11"/>
  <c r="V42" i="2"/>
  <c r="Q61" i="12"/>
  <c r="Q64" i="11"/>
  <c r="M58" i="12"/>
  <c r="M55" i="13"/>
  <c r="S68" i="10"/>
  <c r="X72" i="10" s="1"/>
  <c r="AO70" i="8"/>
  <c r="R73" i="14"/>
  <c r="R76" i="14" s="1"/>
  <c r="R76" i="13"/>
  <c r="K64" i="10"/>
  <c r="B90" i="10"/>
  <c r="J110" i="11"/>
  <c r="O114" i="11" s="1"/>
  <c r="K100" i="10"/>
  <c r="K70" i="10"/>
  <c r="B84" i="10"/>
  <c r="J62" i="11"/>
  <c r="R120" i="12"/>
  <c r="K82" i="10"/>
  <c r="O78" i="10"/>
  <c r="G129" i="12"/>
  <c r="AS120" i="12"/>
  <c r="AA126" i="12"/>
  <c r="K61" i="11"/>
  <c r="K133" i="11"/>
  <c r="K97" i="11"/>
  <c r="O66" i="10"/>
  <c r="K106" i="10"/>
  <c r="K67" i="11"/>
  <c r="J74" i="11"/>
  <c r="B78" i="11" s="1"/>
  <c r="K49" i="11"/>
  <c r="K136" i="10"/>
  <c r="J86" i="11"/>
  <c r="B90" i="11" s="1"/>
  <c r="O102" i="10"/>
  <c r="K34" i="10"/>
  <c r="K88" i="10"/>
  <c r="B138" i="10"/>
  <c r="K76" i="10"/>
  <c r="R97" i="12"/>
  <c r="R100" i="11"/>
  <c r="R126" i="12"/>
  <c r="AC36" i="2"/>
  <c r="AD36" i="2" s="1"/>
  <c r="M88" i="11"/>
  <c r="M85" i="12"/>
  <c r="L106" i="12"/>
  <c r="L103" i="13"/>
  <c r="AJ126" i="12"/>
  <c r="L42" i="2"/>
  <c r="K85" i="11"/>
  <c r="K52" i="10"/>
  <c r="M40" i="12"/>
  <c r="M37" i="13"/>
  <c r="M52" i="11"/>
  <c r="M49" i="12"/>
  <c r="R136" i="11"/>
  <c r="R133" i="12"/>
  <c r="L73" i="12"/>
  <c r="L76" i="11"/>
  <c r="Q28" i="12"/>
  <c r="Q25" i="13"/>
  <c r="O94" i="11"/>
  <c r="O91" i="12"/>
  <c r="N34" i="11"/>
  <c r="N31" i="12"/>
  <c r="N127" i="13"/>
  <c r="N130" i="12"/>
  <c r="R82" i="11"/>
  <c r="R79" i="12"/>
  <c r="AA120" i="12"/>
  <c r="BB120" i="12"/>
  <c r="J80" i="11"/>
  <c r="O84" i="11" s="1"/>
  <c r="O108" i="10"/>
  <c r="L79" i="14"/>
  <c r="L82" i="14" s="1"/>
  <c r="L82" i="13"/>
  <c r="Q109" i="13"/>
  <c r="Q112" i="12"/>
  <c r="P58" i="12"/>
  <c r="P55" i="13"/>
  <c r="G128" i="12"/>
  <c r="BB126" i="12"/>
  <c r="AJ120" i="12"/>
  <c r="O106" i="11"/>
  <c r="O103" i="12"/>
  <c r="R112" i="11"/>
  <c r="K112" i="11" s="1"/>
  <c r="R109" i="12"/>
  <c r="K109" i="12" s="1"/>
  <c r="O64" i="11"/>
  <c r="O61" i="12"/>
  <c r="P88" i="11"/>
  <c r="P85" i="12"/>
  <c r="O97" i="12"/>
  <c r="O100" i="11"/>
  <c r="O85" i="12"/>
  <c r="O88" i="11"/>
  <c r="J98" i="11"/>
  <c r="O102" i="11" s="1"/>
  <c r="AS126" i="12"/>
  <c r="B121" i="13"/>
  <c r="AA120" i="13" s="1"/>
  <c r="O37" i="12"/>
  <c r="O40" i="11"/>
  <c r="R61" i="12"/>
  <c r="R64" i="11"/>
  <c r="Q52" i="11"/>
  <c r="Q49" i="12"/>
  <c r="O136" i="12"/>
  <c r="O133" i="13"/>
  <c r="L67" i="12"/>
  <c r="L70" i="11"/>
  <c r="K124" i="11"/>
  <c r="S110" i="10"/>
  <c r="X114" i="10" s="1"/>
  <c r="V109" i="11"/>
  <c r="T109" i="11" s="1"/>
  <c r="T109" i="10"/>
  <c r="BB138" i="13"/>
  <c r="AS138" i="13"/>
  <c r="J134" i="11"/>
  <c r="O138" i="11" s="1"/>
  <c r="V130" i="10"/>
  <c r="T130" i="10" s="1"/>
  <c r="S128" i="10"/>
  <c r="X132" i="10" s="1"/>
  <c r="T127" i="10"/>
  <c r="J50" i="11"/>
  <c r="B54" i="11" s="1"/>
  <c r="K94" i="10"/>
  <c r="J44" i="11"/>
  <c r="O48" i="11" s="1"/>
  <c r="J122" i="12"/>
  <c r="B126" i="12" s="1"/>
  <c r="O126" i="11"/>
  <c r="L43" i="14"/>
  <c r="L46" i="14" s="1"/>
  <c r="L46" i="13"/>
  <c r="K115" i="11"/>
  <c r="P103" i="14"/>
  <c r="P106" i="14" s="1"/>
  <c r="P106" i="13"/>
  <c r="K79" i="11"/>
  <c r="R121" i="14"/>
  <c r="R124" i="14" s="1"/>
  <c r="R124" i="13"/>
  <c r="K73" i="11"/>
  <c r="Q58" i="13"/>
  <c r="Q55" i="14"/>
  <c r="Q58" i="14" s="1"/>
  <c r="O42" i="10"/>
  <c r="K40" i="10"/>
  <c r="L115" i="14"/>
  <c r="L118" i="14" s="1"/>
  <c r="L118" i="13"/>
  <c r="N136" i="13"/>
  <c r="N133" i="14"/>
  <c r="N136" i="14" s="1"/>
  <c r="R130" i="13"/>
  <c r="R127" i="14"/>
  <c r="R130" i="14" s="1"/>
  <c r="G103" i="12"/>
  <c r="G104" i="11"/>
  <c r="M67" i="14"/>
  <c r="M70" i="14" s="1"/>
  <c r="M70" i="13"/>
  <c r="O55" i="13"/>
  <c r="O58" i="12"/>
  <c r="AA138" i="13"/>
  <c r="AK56" i="8"/>
  <c r="AP60" i="8" s="1"/>
  <c r="O72" i="10"/>
  <c r="R70" i="12"/>
  <c r="R67" i="13"/>
  <c r="P118" i="13"/>
  <c r="P115" i="14"/>
  <c r="P118" i="14" s="1"/>
  <c r="BB132" i="13"/>
  <c r="AS132" i="13"/>
  <c r="AJ132" i="13"/>
  <c r="B133" i="14"/>
  <c r="AJ138" i="14" s="1"/>
  <c r="AA132" i="13"/>
  <c r="R132" i="13"/>
  <c r="G135" i="13"/>
  <c r="P52" i="12"/>
  <c r="P49" i="13"/>
  <c r="P25" i="13"/>
  <c r="P28" i="12"/>
  <c r="R138" i="13"/>
  <c r="O118" i="12"/>
  <c r="O115" i="13"/>
  <c r="N82" i="12"/>
  <c r="N79" i="13"/>
  <c r="M91" i="13"/>
  <c r="M94" i="12"/>
  <c r="M109" i="14"/>
  <c r="M112" i="14" s="1"/>
  <c r="M112" i="13"/>
  <c r="AF115" i="10"/>
  <c r="AF118" i="9"/>
  <c r="AL55" i="8"/>
  <c r="B54" i="10"/>
  <c r="O54" i="10"/>
  <c r="K118" i="10"/>
  <c r="P112" i="12"/>
  <c r="P109" i="13"/>
  <c r="Q70" i="12"/>
  <c r="Q67" i="13"/>
  <c r="N58" i="12"/>
  <c r="N55" i="13"/>
  <c r="Q88" i="13"/>
  <c r="Q85" i="14"/>
  <c r="Q88" i="14" s="1"/>
  <c r="G120" i="12"/>
  <c r="H120" i="11"/>
  <c r="Q46" i="12"/>
  <c r="Q43" i="13"/>
  <c r="R94" i="11"/>
  <c r="R91" i="12"/>
  <c r="AL58" i="7"/>
  <c r="Q130" i="13"/>
  <c r="Q127" i="14"/>
  <c r="Q130" i="14" s="1"/>
  <c r="O96" i="10"/>
  <c r="B96" i="10"/>
  <c r="L94" i="12"/>
  <c r="L91" i="13"/>
  <c r="AH79" i="10"/>
  <c r="AH82" i="9"/>
  <c r="AF58" i="9"/>
  <c r="AF55" i="10"/>
  <c r="AE52" i="9"/>
  <c r="AE49" i="10"/>
  <c r="Q121" i="13"/>
  <c r="Q124" i="12"/>
  <c r="N28" i="12"/>
  <c r="N25" i="13"/>
  <c r="P76" i="12"/>
  <c r="P73" i="13"/>
  <c r="P94" i="11"/>
  <c r="P91" i="12"/>
  <c r="J92" i="11"/>
  <c r="AL130" i="7"/>
  <c r="AL103" i="8"/>
  <c r="Q97" i="13"/>
  <c r="Q100" i="12"/>
  <c r="N40" i="11"/>
  <c r="N37" i="12"/>
  <c r="K37" i="11"/>
  <c r="J38" i="11"/>
  <c r="AI85" i="10"/>
  <c r="AI88" i="9"/>
  <c r="L133" i="13"/>
  <c r="L136" i="12"/>
  <c r="P37" i="13"/>
  <c r="P40" i="12"/>
  <c r="N43" i="12"/>
  <c r="K43" i="12" s="1"/>
  <c r="N46" i="11"/>
  <c r="K46" i="11" s="1"/>
  <c r="R106" i="11"/>
  <c r="R103" i="12"/>
  <c r="J104" i="11"/>
  <c r="K103" i="11"/>
  <c r="G84" i="13"/>
  <c r="H84" i="12"/>
  <c r="N85" i="13"/>
  <c r="N88" i="12"/>
  <c r="AH70" i="9"/>
  <c r="AH67" i="10"/>
  <c r="R40" i="11"/>
  <c r="R37" i="12"/>
  <c r="Q79" i="12"/>
  <c r="Q82" i="11"/>
  <c r="AM30" i="2"/>
  <c r="O48" i="10"/>
  <c r="M73" i="12"/>
  <c r="M76" i="11"/>
  <c r="O34" i="11"/>
  <c r="O31" i="12"/>
  <c r="J32" i="11"/>
  <c r="K31" i="11"/>
  <c r="M82" i="12"/>
  <c r="M79" i="13"/>
  <c r="R43" i="13"/>
  <c r="R46" i="12"/>
  <c r="AG85" i="10"/>
  <c r="AG88" i="9"/>
  <c r="AG97" i="10"/>
  <c r="AG100" i="9"/>
  <c r="P136" i="11"/>
  <c r="P133" i="12"/>
  <c r="G132" i="12"/>
  <c r="H132" i="11"/>
  <c r="R52" i="11"/>
  <c r="R49" i="12"/>
  <c r="B36" i="10"/>
  <c r="O36" i="10"/>
  <c r="AJ34" i="9"/>
  <c r="AJ31" i="10"/>
  <c r="K91" i="11"/>
  <c r="AE28" i="9"/>
  <c r="AE25" i="10"/>
  <c r="AF106" i="9"/>
  <c r="AF103" i="10"/>
  <c r="H96" i="12"/>
  <c r="G96" i="13"/>
  <c r="Q31" i="13"/>
  <c r="Q34" i="12"/>
  <c r="R118" i="11"/>
  <c r="R115" i="12"/>
  <c r="AI61" i="10"/>
  <c r="AI64" i="9"/>
  <c r="AD115" i="10"/>
  <c r="AD118" i="9"/>
  <c r="P46" i="12"/>
  <c r="P43" i="13"/>
  <c r="K48" i="2"/>
  <c r="L48" i="2" s="1"/>
  <c r="T48" i="2"/>
  <c r="G138" i="13"/>
  <c r="H138" i="12"/>
  <c r="S45" i="2"/>
  <c r="U51" i="2"/>
  <c r="AD44" i="2"/>
  <c r="AC38" i="2"/>
  <c r="AB48" i="2"/>
  <c r="M115" i="13"/>
  <c r="M118" i="12"/>
  <c r="K121" i="12"/>
  <c r="N64" i="12"/>
  <c r="N61" i="13"/>
  <c r="AL79" i="8"/>
  <c r="U56" i="2"/>
  <c r="S60" i="2"/>
  <c r="T50" i="2"/>
  <c r="O49" i="13"/>
  <c r="O52" i="12"/>
  <c r="O67" i="13"/>
  <c r="O70" i="12"/>
  <c r="K58" i="11"/>
  <c r="H42" i="12"/>
  <c r="G42" i="13"/>
  <c r="R34" i="13"/>
  <c r="R31" i="14"/>
  <c r="P130" i="12"/>
  <c r="P127" i="13"/>
  <c r="J49" i="2"/>
  <c r="J58" i="2"/>
  <c r="M130" i="13"/>
  <c r="M127" i="14"/>
  <c r="M130" i="14" s="1"/>
  <c r="J68" i="11"/>
  <c r="AG40" i="9"/>
  <c r="AG37" i="10"/>
  <c r="R28" i="12"/>
  <c r="R25" i="13"/>
  <c r="O124" i="13"/>
  <c r="O121" i="14"/>
  <c r="N106" i="12"/>
  <c r="N103" i="13"/>
  <c r="P79" i="13"/>
  <c r="P82" i="12"/>
  <c r="O30" i="10"/>
  <c r="B30" i="10"/>
  <c r="AF130" i="9"/>
  <c r="AF127" i="10"/>
  <c r="U42" i="2"/>
  <c r="AF70" i="9"/>
  <c r="AF67" i="10"/>
  <c r="AG121" i="10"/>
  <c r="AG124" i="9"/>
  <c r="O66" i="11"/>
  <c r="B66" i="11"/>
  <c r="M43" i="13"/>
  <c r="M46" i="12"/>
  <c r="AJ106" i="9"/>
  <c r="AJ103" i="10"/>
  <c r="AK92" i="8"/>
  <c r="AP96" i="8" s="1"/>
  <c r="G114" i="12"/>
  <c r="H114" i="11"/>
  <c r="AL33" i="2"/>
  <c r="AN30" i="2"/>
  <c r="M97" i="13"/>
  <c r="M100" i="12"/>
  <c r="N100" i="13"/>
  <c r="N97" i="14"/>
  <c r="N100" i="14" s="1"/>
  <c r="M25" i="12"/>
  <c r="M28" i="11"/>
  <c r="K28" i="11" s="1"/>
  <c r="J26" i="11"/>
  <c r="K25" i="11"/>
  <c r="B109" i="13"/>
  <c r="R108" i="12"/>
  <c r="AA114" i="12"/>
  <c r="G111" i="12"/>
  <c r="AS108" i="12"/>
  <c r="R114" i="12"/>
  <c r="BB108" i="12"/>
  <c r="G117" i="12"/>
  <c r="BB114" i="12"/>
  <c r="AJ108" i="12"/>
  <c r="AA108" i="12"/>
  <c r="AS114" i="12"/>
  <c r="AJ114" i="12"/>
  <c r="L100" i="13"/>
  <c r="L97" i="14"/>
  <c r="N112" i="12"/>
  <c r="N109" i="13"/>
  <c r="G108" i="13"/>
  <c r="H108" i="12"/>
  <c r="K57" i="2"/>
  <c r="O46" i="12"/>
  <c r="O43" i="13"/>
  <c r="O28" i="12"/>
  <c r="O25" i="13"/>
  <c r="AS72" i="12"/>
  <c r="BB66" i="12"/>
  <c r="AJ72" i="12"/>
  <c r="AA72" i="12"/>
  <c r="AS66" i="12"/>
  <c r="R72" i="12"/>
  <c r="AA66" i="12"/>
  <c r="G69" i="12"/>
  <c r="G68" i="12"/>
  <c r="G75" i="12"/>
  <c r="AJ66" i="12"/>
  <c r="B67" i="13"/>
  <c r="R66" i="12"/>
  <c r="BB72" i="12"/>
  <c r="G74" i="12"/>
  <c r="AR42" i="2"/>
  <c r="AQ42" i="2"/>
  <c r="N118" i="11"/>
  <c r="N115" i="12"/>
  <c r="Y54" i="2"/>
  <c r="Z54" i="2"/>
  <c r="L58" i="12"/>
  <c r="K55" i="12"/>
  <c r="J56" i="12"/>
  <c r="L55" i="13"/>
  <c r="P124" i="12"/>
  <c r="P121" i="13"/>
  <c r="L57" i="2"/>
  <c r="J51" i="2"/>
  <c r="P100" i="12"/>
  <c r="P97" i="13"/>
  <c r="P67" i="12"/>
  <c r="P70" i="11"/>
  <c r="P54" i="2"/>
  <c r="Q54" i="2"/>
  <c r="O73" i="13"/>
  <c r="O76" i="12"/>
  <c r="AL38" i="2"/>
  <c r="AK48" i="2"/>
  <c r="AM44" i="2"/>
  <c r="O112" i="12"/>
  <c r="O109" i="13"/>
  <c r="AG52" i="9"/>
  <c r="AG49" i="10"/>
  <c r="G66" i="13"/>
  <c r="H66" i="12"/>
  <c r="G90" i="14"/>
  <c r="H90" i="14" s="1"/>
  <c r="H90" i="13"/>
  <c r="AH58" i="9"/>
  <c r="AH55" i="10"/>
  <c r="AE100" i="9"/>
  <c r="AE97" i="10"/>
  <c r="P64" i="12"/>
  <c r="P61" i="13"/>
  <c r="L56" i="2"/>
  <c r="K50" i="2"/>
  <c r="J60" i="2"/>
  <c r="AH34" i="9"/>
  <c r="AH31" i="10"/>
  <c r="AF34" i="9"/>
  <c r="AF31" i="10"/>
  <c r="Q76" i="13"/>
  <c r="Q73" i="14"/>
  <c r="Q76" i="14" s="1"/>
  <c r="AB52" i="2"/>
  <c r="AB43" i="2"/>
  <c r="J116" i="11"/>
  <c r="B60" i="11"/>
  <c r="O60" i="11"/>
  <c r="R58" i="12"/>
  <c r="R55" i="13"/>
  <c r="AJ90" i="14"/>
  <c r="AA90" i="14"/>
  <c r="G98" i="14"/>
  <c r="AJ96" i="14"/>
  <c r="G99" i="14"/>
  <c r="R90" i="14"/>
  <c r="G93" i="14"/>
  <c r="BB96" i="14"/>
  <c r="BB90" i="14"/>
  <c r="AS96" i="14"/>
  <c r="AA96" i="14"/>
  <c r="AS90" i="14"/>
  <c r="R96" i="14"/>
  <c r="AR39" i="2"/>
  <c r="AK33" i="2"/>
  <c r="S46" i="2"/>
  <c r="S37" i="2"/>
  <c r="AI42" i="2"/>
  <c r="AH42" i="2"/>
  <c r="AP124" i="9"/>
  <c r="AP121" i="10"/>
  <c r="W76" i="11"/>
  <c r="W73" i="12"/>
  <c r="AE40" i="11"/>
  <c r="AE37" i="12"/>
  <c r="AR70" i="8"/>
  <c r="AR67" i="9"/>
  <c r="Z28" i="11"/>
  <c r="Z25" i="12"/>
  <c r="AR52" i="9"/>
  <c r="AR49" i="10"/>
  <c r="T28" i="10"/>
  <c r="T136" i="10"/>
  <c r="AA40" i="11"/>
  <c r="AA37" i="12"/>
  <c r="AL100" i="7"/>
  <c r="AN130" i="8"/>
  <c r="AN127" i="9"/>
  <c r="S80" i="11"/>
  <c r="X84" i="11" s="1"/>
  <c r="U79" i="12"/>
  <c r="T79" i="11"/>
  <c r="U82" i="11"/>
  <c r="AA28" i="11"/>
  <c r="AA25" i="12"/>
  <c r="AM58" i="9"/>
  <c r="AM55" i="10"/>
  <c r="T52" i="10"/>
  <c r="AI40" i="11"/>
  <c r="AI37" i="12"/>
  <c r="AO127" i="10"/>
  <c r="AO130" i="9"/>
  <c r="V34" i="11"/>
  <c r="V31" i="12"/>
  <c r="AP34" i="8"/>
  <c r="AP31" i="9"/>
  <c r="AD52" i="9"/>
  <c r="AC49" i="9"/>
  <c r="AD49" i="10"/>
  <c r="AB50" i="9"/>
  <c r="AG54" i="9" s="1"/>
  <c r="X106" i="11"/>
  <c r="X103" i="12"/>
  <c r="AE94" i="9"/>
  <c r="AE91" i="10"/>
  <c r="AB92" i="9"/>
  <c r="AG96" i="9" s="1"/>
  <c r="AC91" i="9"/>
  <c r="X40" i="11"/>
  <c r="X37" i="12"/>
  <c r="G115" i="13"/>
  <c r="G116" i="12"/>
  <c r="X76" i="11"/>
  <c r="X73" i="12"/>
  <c r="AQ88" i="8"/>
  <c r="AQ85" i="9"/>
  <c r="AH94" i="11"/>
  <c r="AH91" i="12"/>
  <c r="T124" i="10"/>
  <c r="AG127" i="10"/>
  <c r="AG130" i="9"/>
  <c r="AH118" i="11"/>
  <c r="AH115" i="12"/>
  <c r="AS88" i="8"/>
  <c r="AS85" i="9"/>
  <c r="AE58" i="9"/>
  <c r="AE55" i="10"/>
  <c r="AB56" i="9"/>
  <c r="AG60" i="9" s="1"/>
  <c r="AC55" i="9"/>
  <c r="Z58" i="11"/>
  <c r="Z55" i="12"/>
  <c r="AR97" i="10"/>
  <c r="AR100" i="9"/>
  <c r="AG82" i="9"/>
  <c r="AG79" i="10"/>
  <c r="G25" i="12"/>
  <c r="W136" i="11"/>
  <c r="W133" i="12"/>
  <c r="AO46" i="9"/>
  <c r="AO43" i="10"/>
  <c r="AL67" i="8"/>
  <c r="AJ136" i="9"/>
  <c r="AJ133" i="10"/>
  <c r="AJ121" i="10"/>
  <c r="AJ124" i="9"/>
  <c r="U70" i="11"/>
  <c r="T67" i="11"/>
  <c r="U67" i="12"/>
  <c r="S68" i="11"/>
  <c r="X72" i="11" s="1"/>
  <c r="AH28" i="9"/>
  <c r="AH25" i="10"/>
  <c r="AI58" i="9"/>
  <c r="AI55" i="10"/>
  <c r="G133" i="12"/>
  <c r="G134" i="11"/>
  <c r="AM88" i="8"/>
  <c r="AL85" i="8"/>
  <c r="AK86" i="8"/>
  <c r="AP90" i="8" s="1"/>
  <c r="AM85" i="9"/>
  <c r="AN94" i="8"/>
  <c r="AN91" i="9"/>
  <c r="AN46" i="8"/>
  <c r="AN43" i="9"/>
  <c r="AF136" i="9"/>
  <c r="AF133" i="10"/>
  <c r="AA118" i="11"/>
  <c r="AA115" i="12"/>
  <c r="X88" i="11"/>
  <c r="X85" i="12"/>
  <c r="Z34" i="11"/>
  <c r="Z31" i="12"/>
  <c r="AA112" i="11"/>
  <c r="AA109" i="12"/>
  <c r="AN76" i="9"/>
  <c r="AN73" i="10"/>
  <c r="AD28" i="9"/>
  <c r="AC25" i="9"/>
  <c r="AD25" i="10"/>
  <c r="AB26" i="9"/>
  <c r="AG30" i="9" s="1"/>
  <c r="AQ52" i="8"/>
  <c r="AQ49" i="9"/>
  <c r="AM40" i="8"/>
  <c r="AL37" i="8"/>
  <c r="AK38" i="8"/>
  <c r="AP42" i="8" s="1"/>
  <c r="AM37" i="9"/>
  <c r="AL40" i="7"/>
  <c r="AJ130" i="11"/>
  <c r="AJ127" i="12"/>
  <c r="X97" i="12"/>
  <c r="X100" i="11"/>
  <c r="AC88" i="8"/>
  <c r="Z64" i="11"/>
  <c r="Z61" i="12"/>
  <c r="AJ88" i="9"/>
  <c r="AJ85" i="10"/>
  <c r="AA43" i="12"/>
  <c r="AA46" i="11"/>
  <c r="AF28" i="9"/>
  <c r="AF25" i="10"/>
  <c r="AA136" i="11"/>
  <c r="AA133" i="12"/>
  <c r="U64" i="11"/>
  <c r="T61" i="11"/>
  <c r="U61" i="12"/>
  <c r="S62" i="11"/>
  <c r="X66" i="11" s="1"/>
  <c r="AD100" i="9"/>
  <c r="AC97" i="9"/>
  <c r="AB98" i="9"/>
  <c r="AG102" i="9" s="1"/>
  <c r="AD97" i="10"/>
  <c r="AC100" i="8"/>
  <c r="W130" i="11"/>
  <c r="W127" i="12"/>
  <c r="AH124" i="9"/>
  <c r="AH121" i="10"/>
  <c r="AS112" i="8"/>
  <c r="AS109" i="9"/>
  <c r="AI100" i="11"/>
  <c r="AI97" i="12"/>
  <c r="AA67" i="12"/>
  <c r="AA70" i="11"/>
  <c r="AI70" i="9"/>
  <c r="AI67" i="10"/>
  <c r="AF88" i="9"/>
  <c r="AF85" i="10"/>
  <c r="AP52" i="9"/>
  <c r="AP49" i="10"/>
  <c r="AH52" i="9"/>
  <c r="AH49" i="10"/>
  <c r="AJ58" i="11"/>
  <c r="AJ55" i="12"/>
  <c r="Y64" i="11"/>
  <c r="Y61" i="12"/>
  <c r="M136" i="12"/>
  <c r="M133" i="13"/>
  <c r="W82" i="11"/>
  <c r="W79" i="12"/>
  <c r="AQ58" i="9"/>
  <c r="AQ55" i="10"/>
  <c r="AC130" i="8"/>
  <c r="AC136" i="8"/>
  <c r="X124" i="11"/>
  <c r="X121" i="12"/>
  <c r="V46" i="11"/>
  <c r="V43" i="12"/>
  <c r="AC46" i="8"/>
  <c r="O132" i="11"/>
  <c r="B132" i="11"/>
  <c r="K130" i="11"/>
  <c r="AI112" i="11"/>
  <c r="AI109" i="12"/>
  <c r="U100" i="11"/>
  <c r="T97" i="11"/>
  <c r="U97" i="12"/>
  <c r="S98" i="11"/>
  <c r="X102" i="11" s="1"/>
  <c r="AH40" i="9"/>
  <c r="AH37" i="10"/>
  <c r="AL112" i="7"/>
  <c r="AG118" i="9"/>
  <c r="AG115" i="10"/>
  <c r="AP133" i="10"/>
  <c r="AP136" i="9"/>
  <c r="AJ94" i="11"/>
  <c r="AJ91" i="12"/>
  <c r="AE70" i="9"/>
  <c r="AE67" i="10"/>
  <c r="AB68" i="9"/>
  <c r="AG72" i="9" s="1"/>
  <c r="AC67" i="9"/>
  <c r="AK128" i="8"/>
  <c r="AP132" i="8" s="1"/>
  <c r="AR106" i="8"/>
  <c r="AR103" i="9"/>
  <c r="AP64" i="9"/>
  <c r="AP61" i="10"/>
  <c r="AK52" i="2"/>
  <c r="AK43" i="2"/>
  <c r="AL76" i="7"/>
  <c r="H54" i="11"/>
  <c r="G54" i="12"/>
  <c r="AS100" i="8"/>
  <c r="AS97" i="9"/>
  <c r="AF97" i="10"/>
  <c r="AF100" i="9"/>
  <c r="X94" i="11"/>
  <c r="X91" i="12"/>
  <c r="Z94" i="11"/>
  <c r="Z91" i="12"/>
  <c r="Z118" i="11"/>
  <c r="Z115" i="12"/>
  <c r="AR82" i="8"/>
  <c r="AR79" i="9"/>
  <c r="AS94" i="9"/>
  <c r="AS91" i="10"/>
  <c r="AQ136" i="8"/>
  <c r="AQ133" i="9"/>
  <c r="AM34" i="9"/>
  <c r="AM31" i="10"/>
  <c r="AF121" i="10"/>
  <c r="AF124" i="9"/>
  <c r="AQ112" i="8"/>
  <c r="AQ109" i="9"/>
  <c r="AP46" i="8"/>
  <c r="AP43" i="9"/>
  <c r="V124" i="11"/>
  <c r="V121" i="12"/>
  <c r="W112" i="11"/>
  <c r="W109" i="12"/>
  <c r="AL106" i="7"/>
  <c r="AD70" i="11"/>
  <c r="AD67" i="12"/>
  <c r="Y127" i="12"/>
  <c r="Y130" i="11"/>
  <c r="X112" i="11"/>
  <c r="X109" i="12"/>
  <c r="AQ94" i="9"/>
  <c r="AQ91" i="10"/>
  <c r="AP88" i="9"/>
  <c r="AP85" i="10"/>
  <c r="S104" i="11"/>
  <c r="X108" i="11" s="1"/>
  <c r="U106" i="11"/>
  <c r="T103" i="11"/>
  <c r="U103" i="12"/>
  <c r="T106" i="10"/>
  <c r="AF112" i="9"/>
  <c r="AF109" i="10"/>
  <c r="Y46" i="11"/>
  <c r="Y43" i="12"/>
  <c r="AG136" i="11"/>
  <c r="AG133" i="12"/>
  <c r="AG112" i="11"/>
  <c r="AG109" i="12"/>
  <c r="AA94" i="11"/>
  <c r="AA91" i="12"/>
  <c r="AS58" i="9"/>
  <c r="AS55" i="10"/>
  <c r="AE76" i="11"/>
  <c r="AE73" i="12"/>
  <c r="AE106" i="9"/>
  <c r="AE103" i="10"/>
  <c r="AB104" i="9"/>
  <c r="AG108" i="9" s="1"/>
  <c r="AC103" i="9"/>
  <c r="AA52" i="11"/>
  <c r="AA49" i="12"/>
  <c r="AA34" i="11"/>
  <c r="AA31" i="12"/>
  <c r="AP94" i="8"/>
  <c r="AP91" i="9"/>
  <c r="Z88" i="11"/>
  <c r="Z85" i="12"/>
  <c r="AL91" i="8"/>
  <c r="U136" i="11"/>
  <c r="T133" i="11"/>
  <c r="U133" i="12"/>
  <c r="S134" i="11"/>
  <c r="X138" i="11" s="1"/>
  <c r="W106" i="11"/>
  <c r="W103" i="12"/>
  <c r="AH130" i="11"/>
  <c r="AH127" i="12"/>
  <c r="AE88" i="11"/>
  <c r="AE85" i="12"/>
  <c r="AR94" i="8"/>
  <c r="AR91" i="9"/>
  <c r="AN112" i="9"/>
  <c r="AN109" i="10"/>
  <c r="AL28" i="7"/>
  <c r="AQ130" i="9"/>
  <c r="AQ127" i="10"/>
  <c r="AC94" i="8"/>
  <c r="AS34" i="9"/>
  <c r="AS31" i="10"/>
  <c r="AJ70" i="11"/>
  <c r="AJ67" i="12"/>
  <c r="Z130" i="11"/>
  <c r="Z127" i="12"/>
  <c r="AD94" i="11"/>
  <c r="AD91" i="12"/>
  <c r="U124" i="11"/>
  <c r="T121" i="11"/>
  <c r="U121" i="12"/>
  <c r="S122" i="11"/>
  <c r="X126" i="11" s="1"/>
  <c r="AD130" i="11"/>
  <c r="AD127" i="12"/>
  <c r="AC58" i="8"/>
  <c r="Z124" i="11"/>
  <c r="Z121" i="12"/>
  <c r="AN34" i="8"/>
  <c r="AN31" i="9"/>
  <c r="AG76" i="11"/>
  <c r="AG73" i="12"/>
  <c r="T118" i="10"/>
  <c r="W58" i="11"/>
  <c r="W55" i="12"/>
  <c r="W115" i="12"/>
  <c r="W118" i="11"/>
  <c r="W70" i="11"/>
  <c r="W67" i="12"/>
  <c r="Y70" i="11"/>
  <c r="Y67" i="12"/>
  <c r="AM82" i="9"/>
  <c r="AM79" i="10"/>
  <c r="U40" i="11"/>
  <c r="T37" i="11"/>
  <c r="U37" i="12"/>
  <c r="S38" i="11"/>
  <c r="X42" i="11" s="1"/>
  <c r="AN136" i="9"/>
  <c r="AN133" i="10"/>
  <c r="AD34" i="11"/>
  <c r="AD31" i="12"/>
  <c r="Q106" i="13"/>
  <c r="Q103" i="14"/>
  <c r="AI94" i="9"/>
  <c r="AI91" i="10"/>
  <c r="AI118" i="9"/>
  <c r="AI115" i="10"/>
  <c r="AH106" i="11"/>
  <c r="AH103" i="12"/>
  <c r="AR28" i="9"/>
  <c r="AR25" i="10"/>
  <c r="Y118" i="11"/>
  <c r="Y115" i="12"/>
  <c r="T94" i="10"/>
  <c r="AP118" i="8"/>
  <c r="AP115" i="9"/>
  <c r="AS82" i="9"/>
  <c r="AS79" i="10"/>
  <c r="AJ46" i="11"/>
  <c r="AJ43" i="12"/>
  <c r="AI124" i="11"/>
  <c r="AI121" i="12"/>
  <c r="AJ64" i="9"/>
  <c r="AJ61" i="10"/>
  <c r="AD109" i="10"/>
  <c r="AD112" i="9"/>
  <c r="AC109" i="9"/>
  <c r="AB110" i="9"/>
  <c r="AG114" i="9" s="1"/>
  <c r="AC112" i="8"/>
  <c r="AM46" i="9"/>
  <c r="AM43" i="10"/>
  <c r="AK44" i="8"/>
  <c r="AP48" i="8" s="1"/>
  <c r="X58" i="11"/>
  <c r="X55" i="12"/>
  <c r="AH76" i="9"/>
  <c r="AH73" i="10"/>
  <c r="AD88" i="9"/>
  <c r="AC85" i="9"/>
  <c r="AD85" i="10"/>
  <c r="AB86" i="9"/>
  <c r="AG90" i="9" s="1"/>
  <c r="V100" i="11"/>
  <c r="V97" i="12"/>
  <c r="AD46" i="11"/>
  <c r="AD43" i="12"/>
  <c r="AI28" i="11"/>
  <c r="AI25" i="12"/>
  <c r="AG58" i="9"/>
  <c r="AG55" i="10"/>
  <c r="T112" i="10"/>
  <c r="W28" i="11"/>
  <c r="W25" i="12"/>
  <c r="V70" i="11"/>
  <c r="V67" i="12"/>
  <c r="W100" i="11"/>
  <c r="W97" i="12"/>
  <c r="AH109" i="10"/>
  <c r="AH112" i="9"/>
  <c r="AM115" i="10"/>
  <c r="AM118" i="9"/>
  <c r="X130" i="11"/>
  <c r="X127" i="12"/>
  <c r="U76" i="11"/>
  <c r="T73" i="11"/>
  <c r="U73" i="12"/>
  <c r="S74" i="11"/>
  <c r="X78" i="11" s="1"/>
  <c r="AN52" i="9"/>
  <c r="AN49" i="10"/>
  <c r="W64" i="11"/>
  <c r="W61" i="12"/>
  <c r="G87" i="14"/>
  <c r="AS84" i="14"/>
  <c r="AA84" i="14"/>
  <c r="BB84" i="14"/>
  <c r="R84" i="14"/>
  <c r="AJ84" i="14"/>
  <c r="AJ78" i="14"/>
  <c r="G81" i="14"/>
  <c r="AA78" i="14"/>
  <c r="BB78" i="14"/>
  <c r="R78" i="14"/>
  <c r="AS78" i="14"/>
  <c r="AS103" i="10"/>
  <c r="AS106" i="9"/>
  <c r="AJ28" i="9"/>
  <c r="AJ25" i="10"/>
  <c r="Y106" i="11"/>
  <c r="Y103" i="12"/>
  <c r="AN70" i="8"/>
  <c r="AN67" i="9"/>
  <c r="V94" i="11"/>
  <c r="V91" i="12"/>
  <c r="Z82" i="11"/>
  <c r="Z79" i="12"/>
  <c r="AF40" i="9"/>
  <c r="AF37" i="10"/>
  <c r="AO28" i="8"/>
  <c r="AO25" i="9"/>
  <c r="AN118" i="8"/>
  <c r="AN115" i="9"/>
  <c r="AS52" i="8"/>
  <c r="AS49" i="9"/>
  <c r="AD76" i="9"/>
  <c r="AC73" i="9"/>
  <c r="AD73" i="10"/>
  <c r="AB74" i="9"/>
  <c r="AG78" i="9" s="1"/>
  <c r="AC76" i="8"/>
  <c r="AO124" i="8"/>
  <c r="AO121" i="9"/>
  <c r="AO100" i="8"/>
  <c r="AO97" i="9"/>
  <c r="AJ40" i="9"/>
  <c r="AJ37" i="10"/>
  <c r="Z100" i="11"/>
  <c r="Z97" i="12"/>
  <c r="Y76" i="11"/>
  <c r="Y73" i="12"/>
  <c r="AD40" i="9"/>
  <c r="AC37" i="9"/>
  <c r="AB38" i="9"/>
  <c r="AG42" i="9" s="1"/>
  <c r="AD37" i="10"/>
  <c r="AJ52" i="9"/>
  <c r="AJ49" i="10"/>
  <c r="AH88" i="9"/>
  <c r="AH85" i="10"/>
  <c r="Y58" i="11"/>
  <c r="Y55" i="12"/>
  <c r="AN100" i="9"/>
  <c r="AN97" i="10"/>
  <c r="AD133" i="10"/>
  <c r="AD136" i="9"/>
  <c r="AC133" i="9"/>
  <c r="AB134" i="9"/>
  <c r="AG138" i="9" s="1"/>
  <c r="S128" i="11"/>
  <c r="X132" i="11" s="1"/>
  <c r="U127" i="12"/>
  <c r="T127" i="11"/>
  <c r="U130" i="11"/>
  <c r="Y79" i="12"/>
  <c r="Y82" i="11"/>
  <c r="AO136" i="8"/>
  <c r="AO133" i="9"/>
  <c r="AL52" i="7"/>
  <c r="AP82" i="8"/>
  <c r="AP79" i="9"/>
  <c r="X136" i="11"/>
  <c r="X133" i="12"/>
  <c r="T34" i="10"/>
  <c r="X82" i="11"/>
  <c r="X79" i="12"/>
  <c r="AE124" i="11"/>
  <c r="AE121" i="12"/>
  <c r="AC70" i="8"/>
  <c r="AL127" i="8"/>
  <c r="AP109" i="10"/>
  <c r="AP112" i="9"/>
  <c r="U46" i="11"/>
  <c r="T43" i="11"/>
  <c r="U43" i="12"/>
  <c r="S44" i="11"/>
  <c r="X48" i="11" s="1"/>
  <c r="AO88" i="8"/>
  <c r="AO85" i="9"/>
  <c r="W124" i="11"/>
  <c r="W121" i="12"/>
  <c r="Y88" i="11"/>
  <c r="Y85" i="12"/>
  <c r="AA64" i="11"/>
  <c r="AA61" i="12"/>
  <c r="AM64" i="8"/>
  <c r="AL61" i="8"/>
  <c r="AK62" i="8"/>
  <c r="AP66" i="8" s="1"/>
  <c r="AM61" i="9"/>
  <c r="AL34" i="7"/>
  <c r="G63" i="14"/>
  <c r="BB60" i="14"/>
  <c r="AJ60" i="14"/>
  <c r="R60" i="14"/>
  <c r="AS60" i="14"/>
  <c r="AA60" i="14"/>
  <c r="AS54" i="14"/>
  <c r="AJ54" i="14"/>
  <c r="G57" i="14"/>
  <c r="AA54" i="14"/>
  <c r="BB54" i="14"/>
  <c r="R54" i="14"/>
  <c r="AN64" i="9"/>
  <c r="AN61" i="10"/>
  <c r="AQ76" i="8"/>
  <c r="AQ73" i="9"/>
  <c r="AS40" i="8"/>
  <c r="AS37" i="9"/>
  <c r="AG46" i="9"/>
  <c r="AG43" i="10"/>
  <c r="X70" i="11"/>
  <c r="X67" i="12"/>
  <c r="AK104" i="8"/>
  <c r="AP108" i="8" s="1"/>
  <c r="AO112" i="8"/>
  <c r="AO109" i="9"/>
  <c r="Z136" i="11"/>
  <c r="Z133" i="12"/>
  <c r="AL136" i="7"/>
  <c r="AN106" i="8"/>
  <c r="AN103" i="9"/>
  <c r="V106" i="11"/>
  <c r="V103" i="12"/>
  <c r="AC106" i="8"/>
  <c r="AQ115" i="10"/>
  <c r="AQ118" i="9"/>
  <c r="U28" i="11"/>
  <c r="T25" i="11"/>
  <c r="U25" i="12"/>
  <c r="S26" i="11"/>
  <c r="X30" i="11" s="1"/>
  <c r="AD82" i="11"/>
  <c r="AD79" i="12"/>
  <c r="AM94" i="9"/>
  <c r="AM91" i="10"/>
  <c r="V28" i="11"/>
  <c r="V25" i="12"/>
  <c r="T63" i="2"/>
  <c r="AE115" i="10"/>
  <c r="AE118" i="9"/>
  <c r="AC115" i="9"/>
  <c r="AB116" i="9"/>
  <c r="AG120" i="9" s="1"/>
  <c r="AH133" i="10"/>
  <c r="AH136" i="9"/>
  <c r="U52" i="11"/>
  <c r="T49" i="11"/>
  <c r="U49" i="12"/>
  <c r="S50" i="11"/>
  <c r="X54" i="11" s="1"/>
  <c r="Y31" i="12"/>
  <c r="Y34" i="11"/>
  <c r="AS127" i="10"/>
  <c r="AS130" i="9"/>
  <c r="AF46" i="11"/>
  <c r="AF43" i="12"/>
  <c r="Z76" i="11"/>
  <c r="Z73" i="12"/>
  <c r="W88" i="11"/>
  <c r="W85" i="12"/>
  <c r="AA130" i="11"/>
  <c r="AA127" i="12"/>
  <c r="AE112" i="11"/>
  <c r="AE109" i="12"/>
  <c r="X46" i="11"/>
  <c r="X43" i="12"/>
  <c r="AP28" i="9"/>
  <c r="AP25" i="10"/>
  <c r="AQ40" i="8"/>
  <c r="AQ37" i="9"/>
  <c r="AK68" i="8"/>
  <c r="AP72" i="8" s="1"/>
  <c r="U118" i="11"/>
  <c r="T115" i="11"/>
  <c r="U115" i="12"/>
  <c r="S116" i="11"/>
  <c r="X120" i="11" s="1"/>
  <c r="AS118" i="9"/>
  <c r="AS115" i="10"/>
  <c r="T70" i="10"/>
  <c r="AQ34" i="9"/>
  <c r="AQ31" i="10"/>
  <c r="G91" i="13"/>
  <c r="G92" i="12"/>
  <c r="AI76" i="11"/>
  <c r="AI73" i="12"/>
  <c r="AL88" i="7"/>
  <c r="AQ82" i="9"/>
  <c r="AQ79" i="10"/>
  <c r="AL82" i="7"/>
  <c r="AF64" i="9"/>
  <c r="AF61" i="10"/>
  <c r="Z46" i="11"/>
  <c r="Z43" i="12"/>
  <c r="AE136" i="11"/>
  <c r="AE133" i="12"/>
  <c r="F102" i="14"/>
  <c r="H102" i="14" s="1"/>
  <c r="H102" i="13"/>
  <c r="AL124" i="7"/>
  <c r="AS46" i="9"/>
  <c r="AS43" i="10"/>
  <c r="U94" i="11"/>
  <c r="T91" i="11"/>
  <c r="U91" i="12"/>
  <c r="S92" i="11"/>
  <c r="X96" i="11" s="1"/>
  <c r="AA100" i="11"/>
  <c r="AA97" i="12"/>
  <c r="T88" i="10"/>
  <c r="AO40" i="8"/>
  <c r="AO37" i="9"/>
  <c r="X64" i="11"/>
  <c r="X61" i="12"/>
  <c r="AH100" i="9"/>
  <c r="AH97" i="10"/>
  <c r="U112" i="11"/>
  <c r="U109" i="12"/>
  <c r="M106" i="13"/>
  <c r="M103" i="14"/>
  <c r="AB51" i="2"/>
  <c r="AD57" i="2"/>
  <c r="AJ76" i="9"/>
  <c r="AJ73" i="10"/>
  <c r="Y28" i="11"/>
  <c r="Y25" i="12"/>
  <c r="AD106" i="11"/>
  <c r="AD103" i="12"/>
  <c r="AR130" i="8"/>
  <c r="AR127" i="9"/>
  <c r="Y112" i="11"/>
  <c r="Y109" i="12"/>
  <c r="AK116" i="8"/>
  <c r="AP120" i="8" s="1"/>
  <c r="AG64" i="11"/>
  <c r="AG61" i="12"/>
  <c r="AR136" i="9"/>
  <c r="AR133" i="10"/>
  <c r="G85" i="13"/>
  <c r="G86" i="12"/>
  <c r="AR64" i="9"/>
  <c r="AR61" i="10"/>
  <c r="AS70" i="9"/>
  <c r="AS67" i="10"/>
  <c r="AN88" i="9"/>
  <c r="AN85" i="10"/>
  <c r="AO103" i="10"/>
  <c r="AO106" i="9"/>
  <c r="AE34" i="9"/>
  <c r="AE31" i="10"/>
  <c r="AC31" i="9"/>
  <c r="AB32" i="9"/>
  <c r="AG36" i="9" s="1"/>
  <c r="AI130" i="9"/>
  <c r="AI127" i="10"/>
  <c r="AJ118" i="11"/>
  <c r="AJ115" i="12"/>
  <c r="L88" i="14"/>
  <c r="AS28" i="8"/>
  <c r="AS25" i="9"/>
  <c r="AJ112" i="9"/>
  <c r="AJ109" i="10"/>
  <c r="Y124" i="11"/>
  <c r="Y121" i="12"/>
  <c r="AQ70" i="9"/>
  <c r="AQ67" i="10"/>
  <c r="T58" i="10"/>
  <c r="AR115" i="9"/>
  <c r="AR118" i="8"/>
  <c r="V64" i="11"/>
  <c r="V61" i="12"/>
  <c r="AQ100" i="8"/>
  <c r="AQ97" i="9"/>
  <c r="AG70" i="9"/>
  <c r="AG67" i="10"/>
  <c r="W91" i="12"/>
  <c r="W94" i="11"/>
  <c r="AQ124" i="8"/>
  <c r="AQ121" i="9"/>
  <c r="AA82" i="11"/>
  <c r="AA79" i="12"/>
  <c r="AL118" i="7"/>
  <c r="AM112" i="8"/>
  <c r="AL109" i="8"/>
  <c r="AK110" i="8"/>
  <c r="AP114" i="8" s="1"/>
  <c r="AM109" i="9"/>
  <c r="V88" i="11"/>
  <c r="V85" i="12"/>
  <c r="AE82" i="9"/>
  <c r="AE79" i="10"/>
  <c r="AB80" i="9"/>
  <c r="AG84" i="9" s="1"/>
  <c r="AC79" i="9"/>
  <c r="AC69" i="2"/>
  <c r="S32" i="11"/>
  <c r="X36" i="11" s="1"/>
  <c r="U34" i="11"/>
  <c r="T31" i="11"/>
  <c r="U31" i="12"/>
  <c r="V118" i="11"/>
  <c r="V115" i="12"/>
  <c r="Y100" i="11"/>
  <c r="Y97" i="12"/>
  <c r="AN124" i="9"/>
  <c r="AN121" i="10"/>
  <c r="AM130" i="9"/>
  <c r="AM127" i="10"/>
  <c r="AD124" i="9"/>
  <c r="AC121" i="9"/>
  <c r="AB122" i="9"/>
  <c r="AG126" i="9" s="1"/>
  <c r="AD121" i="10"/>
  <c r="AC124" i="8"/>
  <c r="AI46" i="9"/>
  <c r="AI43" i="10"/>
  <c r="AA58" i="11"/>
  <c r="AA55" i="12"/>
  <c r="AO64" i="8"/>
  <c r="AO61" i="9"/>
  <c r="AE64" i="11"/>
  <c r="AE61" i="12"/>
  <c r="AP58" i="8"/>
  <c r="AP55" i="9"/>
  <c r="AI82" i="9"/>
  <c r="AI79" i="10"/>
  <c r="AQ64" i="8"/>
  <c r="AQ61" i="9"/>
  <c r="AI52" i="11"/>
  <c r="AI49" i="12"/>
  <c r="AK32" i="8"/>
  <c r="AP36" i="8" s="1"/>
  <c r="AO58" i="9"/>
  <c r="AO55" i="10"/>
  <c r="Y136" i="11"/>
  <c r="Y133" i="12"/>
  <c r="AS136" i="8"/>
  <c r="AS133" i="9"/>
  <c r="Z52" i="11"/>
  <c r="Z49" i="12"/>
  <c r="AC64" i="8"/>
  <c r="AO82" i="9"/>
  <c r="AO79" i="10"/>
  <c r="G55" i="13"/>
  <c r="G56" i="12"/>
  <c r="AR40" i="9"/>
  <c r="AR37" i="10"/>
  <c r="V82" i="11"/>
  <c r="V79" i="12"/>
  <c r="L64" i="14"/>
  <c r="V76" i="11"/>
  <c r="V73" i="12"/>
  <c r="AA124" i="11"/>
  <c r="AA121" i="12"/>
  <c r="X118" i="11"/>
  <c r="X115" i="12"/>
  <c r="AF76" i="9"/>
  <c r="AF73" i="10"/>
  <c r="AS124" i="8"/>
  <c r="AS121" i="9"/>
  <c r="AD58" i="11"/>
  <c r="AD55" i="12"/>
  <c r="G61" i="12"/>
  <c r="G62" i="11"/>
  <c r="AK98" i="8"/>
  <c r="AP102" i="8" s="1"/>
  <c r="AM100" i="8"/>
  <c r="AL97" i="8"/>
  <c r="AM97" i="9"/>
  <c r="X25" i="12"/>
  <c r="X28" i="11"/>
  <c r="T82" i="10"/>
  <c r="AC118" i="8"/>
  <c r="AJ82" i="11"/>
  <c r="AJ79" i="12"/>
  <c r="W46" i="11"/>
  <c r="W43" i="12"/>
  <c r="AC52" i="8"/>
  <c r="AM28" i="8"/>
  <c r="AL25" i="8"/>
  <c r="AK26" i="8"/>
  <c r="AP30" i="8" s="1"/>
  <c r="AM25" i="9"/>
  <c r="AR34" i="8"/>
  <c r="AR31" i="9"/>
  <c r="AN58" i="8"/>
  <c r="AN55" i="9"/>
  <c r="AM70" i="9"/>
  <c r="AM67" i="10"/>
  <c r="AH46" i="11"/>
  <c r="AH43" i="12"/>
  <c r="AO76" i="8"/>
  <c r="AO73" i="9"/>
  <c r="Q136" i="12"/>
  <c r="Q133" i="13"/>
  <c r="AP70" i="8"/>
  <c r="AP67" i="9"/>
  <c r="AN82" i="8"/>
  <c r="AN79" i="9"/>
  <c r="AO94" i="9"/>
  <c r="AO91" i="10"/>
  <c r="AG34" i="9"/>
  <c r="AG31" i="10"/>
  <c r="W52" i="11"/>
  <c r="W49" i="12"/>
  <c r="AO118" i="9"/>
  <c r="AO115" i="10"/>
  <c r="V58" i="11"/>
  <c r="V55" i="12"/>
  <c r="W34" i="11"/>
  <c r="W31" i="12"/>
  <c r="AK80" i="8"/>
  <c r="AP84" i="8" s="1"/>
  <c r="T40" i="10"/>
  <c r="AL94" i="7"/>
  <c r="AP106" i="8"/>
  <c r="AP103" i="9"/>
  <c r="AP40" i="9"/>
  <c r="AP37" i="10"/>
  <c r="AK122" i="8"/>
  <c r="AP126" i="8" s="1"/>
  <c r="AM121" i="9"/>
  <c r="AM124" i="8"/>
  <c r="AL121" i="8"/>
  <c r="Z106" i="11"/>
  <c r="Z103" i="12"/>
  <c r="AC28" i="8"/>
  <c r="V133" i="12"/>
  <c r="V136" i="11"/>
  <c r="U88" i="11"/>
  <c r="T85" i="11"/>
  <c r="U85" i="12"/>
  <c r="S86" i="11"/>
  <c r="X90" i="11" s="1"/>
  <c r="AA88" i="11"/>
  <c r="AA85" i="12"/>
  <c r="AL43" i="8"/>
  <c r="AR121" i="10"/>
  <c r="AR124" i="9"/>
  <c r="AF94" i="11"/>
  <c r="AF91" i="12"/>
  <c r="AM51" i="2"/>
  <c r="G121" i="12"/>
  <c r="G122" i="11"/>
  <c r="N52" i="14"/>
  <c r="T64" i="10"/>
  <c r="AL115" i="8"/>
  <c r="AP76" i="9"/>
  <c r="AP73" i="10"/>
  <c r="AP100" i="9"/>
  <c r="AP97" i="10"/>
  <c r="T76" i="10"/>
  <c r="AL70" i="7"/>
  <c r="AQ28" i="8"/>
  <c r="AQ25" i="9"/>
  <c r="AR46" i="8"/>
  <c r="AR43" i="9"/>
  <c r="AG94" i="9"/>
  <c r="AG91" i="10"/>
  <c r="AC34" i="8"/>
  <c r="G127" i="14"/>
  <c r="AS76" i="8"/>
  <c r="AS73" i="9"/>
  <c r="AQ106" i="9"/>
  <c r="AQ103" i="10"/>
  <c r="AG28" i="11"/>
  <c r="AG25" i="12"/>
  <c r="Y40" i="11"/>
  <c r="Y37" i="12"/>
  <c r="G33" i="13"/>
  <c r="B25" i="14"/>
  <c r="BB30" i="13"/>
  <c r="AS30" i="13"/>
  <c r="AJ30" i="13"/>
  <c r="AA30" i="13"/>
  <c r="R30" i="13"/>
  <c r="G32" i="13"/>
  <c r="V40" i="11"/>
  <c r="V37" i="12"/>
  <c r="AC40" i="8"/>
  <c r="AR76" i="9"/>
  <c r="AR73" i="10"/>
  <c r="AE130" i="9"/>
  <c r="AE127" i="10"/>
  <c r="AC127" i="9"/>
  <c r="AB128" i="9"/>
  <c r="AG132" i="9" s="1"/>
  <c r="S56" i="11"/>
  <c r="X60" i="11" s="1"/>
  <c r="U55" i="12"/>
  <c r="U58" i="11"/>
  <c r="T55" i="11"/>
  <c r="X34" i="11"/>
  <c r="X31" i="12"/>
  <c r="AE46" i="9"/>
  <c r="AE43" i="10"/>
  <c r="AC43" i="9"/>
  <c r="AB44" i="9"/>
  <c r="AG48" i="9" s="1"/>
  <c r="Y52" i="11"/>
  <c r="Y49" i="12"/>
  <c r="AF52" i="9"/>
  <c r="AF49" i="10"/>
  <c r="O130" i="12"/>
  <c r="O127" i="13"/>
  <c r="K127" i="12"/>
  <c r="J128" i="12"/>
  <c r="T100" i="10"/>
  <c r="AM52" i="8"/>
  <c r="AL49" i="8"/>
  <c r="AK50" i="8"/>
  <c r="AP54" i="8" s="1"/>
  <c r="AM49" i="9"/>
  <c r="AR88" i="9"/>
  <c r="AR85" i="10"/>
  <c r="AO70" i="9"/>
  <c r="AO67" i="10"/>
  <c r="G36" i="14"/>
  <c r="H36" i="14" s="1"/>
  <c r="H36" i="13"/>
  <c r="AO52" i="8"/>
  <c r="AO49" i="9"/>
  <c r="AC82" i="8"/>
  <c r="AG103" i="10"/>
  <c r="AG106" i="9"/>
  <c r="AJ97" i="10"/>
  <c r="AJ100" i="9"/>
  <c r="AA76" i="11"/>
  <c r="AA73" i="12"/>
  <c r="AN28" i="9"/>
  <c r="AN25" i="10"/>
  <c r="AQ46" i="9"/>
  <c r="AQ43" i="10"/>
  <c r="AO34" i="9"/>
  <c r="AO31" i="10"/>
  <c r="AS64" i="8"/>
  <c r="AS61" i="9"/>
  <c r="AP130" i="8"/>
  <c r="AP127" i="9"/>
  <c r="T46" i="10"/>
  <c r="G79" i="13"/>
  <c r="G80" i="12"/>
  <c r="Z112" i="11"/>
  <c r="Z109" i="12"/>
  <c r="AK74" i="8"/>
  <c r="AP78" i="8" s="1"/>
  <c r="AM76" i="8"/>
  <c r="AL73" i="8"/>
  <c r="AM73" i="9"/>
  <c r="AF82" i="11"/>
  <c r="AF79" i="12"/>
  <c r="AN40" i="9"/>
  <c r="AN37" i="10"/>
  <c r="AH64" i="9"/>
  <c r="AH61" i="10"/>
  <c r="AI34" i="9"/>
  <c r="AI31" i="10"/>
  <c r="Y94" i="11"/>
  <c r="Y91" i="12"/>
  <c r="AI136" i="11"/>
  <c r="AI133" i="12"/>
  <c r="AL64" i="7"/>
  <c r="AL31" i="8"/>
  <c r="V52" i="11"/>
  <c r="V49" i="12"/>
  <c r="AL46" i="7"/>
  <c r="Z40" i="11"/>
  <c r="Z37" i="12"/>
  <c r="BB42" i="12"/>
  <c r="AS42" i="12"/>
  <c r="AJ42" i="12"/>
  <c r="AA42" i="12"/>
  <c r="R42" i="12"/>
  <c r="G44" i="12"/>
  <c r="G45" i="12"/>
  <c r="B37" i="13"/>
  <c r="BB36" i="12"/>
  <c r="AS36" i="12"/>
  <c r="AJ36" i="12"/>
  <c r="AA36" i="12"/>
  <c r="G38" i="12"/>
  <c r="G39" i="12"/>
  <c r="R36" i="12"/>
  <c r="W40" i="11"/>
  <c r="W37" i="12"/>
  <c r="X52" i="11"/>
  <c r="X49" i="12"/>
  <c r="AA106" i="11"/>
  <c r="AA103" i="12"/>
  <c r="AD64" i="9"/>
  <c r="AC61" i="9"/>
  <c r="AB62" i="9"/>
  <c r="AG66" i="9" s="1"/>
  <c r="AD61" i="10"/>
  <c r="G109" i="12"/>
  <c r="G110" i="11"/>
  <c r="AM106" i="9"/>
  <c r="AM103" i="10"/>
  <c r="V130" i="11"/>
  <c r="V127" i="12"/>
  <c r="AR112" i="9"/>
  <c r="AR109" i="10"/>
  <c r="Z70" i="11"/>
  <c r="Z67" i="12"/>
  <c r="AR58" i="8"/>
  <c r="AR55" i="9"/>
  <c r="AM136" i="8"/>
  <c r="AL133" i="8"/>
  <c r="AK134" i="8"/>
  <c r="AP138" i="8" s="1"/>
  <c r="AM133" i="9"/>
  <c r="AI106" i="9"/>
  <c r="AI103" i="10"/>
  <c r="R13" i="4"/>
  <c r="Q13" i="4"/>
  <c r="Q13" i="5" s="1"/>
  <c r="Q13" i="6" s="1"/>
  <c r="P13" i="4"/>
  <c r="O13" i="4"/>
  <c r="O13" i="5" s="1"/>
  <c r="O13" i="6" s="1"/>
  <c r="O13" i="7" s="1"/>
  <c r="O13" i="8" s="1"/>
  <c r="N13" i="4"/>
  <c r="M13" i="4"/>
  <c r="M13" i="5" s="1"/>
  <c r="M13" i="6" s="1"/>
  <c r="L13" i="4"/>
  <c r="R19" i="4"/>
  <c r="R22" i="4" s="1"/>
  <c r="Q19" i="4"/>
  <c r="Q19" i="5" s="1"/>
  <c r="Q19" i="6" s="1"/>
  <c r="P19" i="4"/>
  <c r="P19" i="5" s="1"/>
  <c r="O19" i="4"/>
  <c r="N19" i="4"/>
  <c r="N19" i="5" s="1"/>
  <c r="M19" i="4"/>
  <c r="M19" i="5" s="1"/>
  <c r="L19" i="4"/>
  <c r="H18" i="4"/>
  <c r="H18" i="5"/>
  <c r="H18" i="6"/>
  <c r="H18" i="7"/>
  <c r="H18" i="8"/>
  <c r="H18" i="9"/>
  <c r="H18" i="10"/>
  <c r="H18" i="11"/>
  <c r="H18" i="12"/>
  <c r="H18" i="13"/>
  <c r="H18" i="14"/>
  <c r="H18" i="2"/>
  <c r="H17" i="2"/>
  <c r="AU17" i="4"/>
  <c r="AL17" i="4"/>
  <c r="AC17" i="4"/>
  <c r="T17" i="4"/>
  <c r="K17" i="4"/>
  <c r="AU17" i="5"/>
  <c r="AL17" i="5"/>
  <c r="AC17" i="5"/>
  <c r="T17" i="5"/>
  <c r="K17" i="5"/>
  <c r="AU17" i="6"/>
  <c r="AL17" i="6"/>
  <c r="AC17" i="6"/>
  <c r="T17" i="6"/>
  <c r="K17" i="6"/>
  <c r="AU17" i="7"/>
  <c r="AL17" i="7"/>
  <c r="AC17" i="7"/>
  <c r="T17" i="7"/>
  <c r="K17" i="7"/>
  <c r="AU17" i="8"/>
  <c r="AL17" i="8"/>
  <c r="AC17" i="8"/>
  <c r="T17" i="8"/>
  <c r="K17" i="8"/>
  <c r="AU17" i="9"/>
  <c r="AL17" i="9"/>
  <c r="AC17" i="9"/>
  <c r="T17" i="9"/>
  <c r="K17" i="9"/>
  <c r="AU17" i="10"/>
  <c r="AL17" i="10"/>
  <c r="AC17" i="10"/>
  <c r="T17" i="10"/>
  <c r="K17" i="10"/>
  <c r="AU17" i="11"/>
  <c r="AL17" i="11"/>
  <c r="AC17" i="11"/>
  <c r="T17" i="11"/>
  <c r="K17" i="11"/>
  <c r="AU17" i="12"/>
  <c r="AL17" i="12"/>
  <c r="AC17" i="12"/>
  <c r="T17" i="12"/>
  <c r="K17" i="12"/>
  <c r="AU17" i="13"/>
  <c r="AL17" i="13"/>
  <c r="AC17" i="13"/>
  <c r="T17" i="13"/>
  <c r="K17" i="13"/>
  <c r="AU17" i="14"/>
  <c r="AL17" i="14"/>
  <c r="AC17" i="14"/>
  <c r="T17" i="14"/>
  <c r="K17" i="14"/>
  <c r="AU17" i="2"/>
  <c r="AL17" i="2"/>
  <c r="AC17" i="2"/>
  <c r="T17" i="2"/>
  <c r="K17" i="2"/>
  <c r="R16" i="2"/>
  <c r="R15" i="2" s="1"/>
  <c r="Q16" i="2"/>
  <c r="Q15" i="2" s="1"/>
  <c r="P16" i="2"/>
  <c r="P15" i="2" s="1"/>
  <c r="O16" i="2"/>
  <c r="O15" i="2" s="1"/>
  <c r="N16" i="2"/>
  <c r="N15" i="2" s="1"/>
  <c r="M16" i="2"/>
  <c r="M15" i="2" s="1"/>
  <c r="L16" i="2"/>
  <c r="R14" i="2"/>
  <c r="Q14" i="2"/>
  <c r="P14" i="2"/>
  <c r="O14" i="2"/>
  <c r="N14" i="2"/>
  <c r="M14" i="2"/>
  <c r="L14" i="2"/>
  <c r="AA13" i="2"/>
  <c r="AA16" i="2" s="1"/>
  <c r="AA15" i="2" s="1"/>
  <c r="Z13" i="2"/>
  <c r="Y13" i="2"/>
  <c r="X13" i="2"/>
  <c r="X16" i="2" s="1"/>
  <c r="X15" i="2" s="1"/>
  <c r="W13" i="2"/>
  <c r="W16" i="2" s="1"/>
  <c r="W15" i="2" s="1"/>
  <c r="V13" i="2"/>
  <c r="U13" i="2"/>
  <c r="K13" i="2"/>
  <c r="AU23" i="5"/>
  <c r="AL23" i="5"/>
  <c r="AC23" i="5"/>
  <c r="T23" i="5"/>
  <c r="K23" i="5"/>
  <c r="AU23" i="6"/>
  <c r="AL23" i="6"/>
  <c r="AC23" i="6"/>
  <c r="T23" i="6"/>
  <c r="K23" i="6"/>
  <c r="AU23" i="7"/>
  <c r="AL23" i="7"/>
  <c r="AC23" i="7"/>
  <c r="T23" i="7"/>
  <c r="K23" i="7"/>
  <c r="AU23" i="8"/>
  <c r="AL23" i="8"/>
  <c r="AC23" i="8"/>
  <c r="T23" i="8"/>
  <c r="K23" i="8"/>
  <c r="AU23" i="9"/>
  <c r="AL23" i="9"/>
  <c r="AC23" i="9"/>
  <c r="T23" i="9"/>
  <c r="K23" i="9"/>
  <c r="AU23" i="10"/>
  <c r="AL23" i="10"/>
  <c r="AC23" i="10"/>
  <c r="T23" i="10"/>
  <c r="K23" i="10"/>
  <c r="AU23" i="11"/>
  <c r="AL23" i="11"/>
  <c r="AC23" i="11"/>
  <c r="T23" i="11"/>
  <c r="K23" i="11"/>
  <c r="AU23" i="12"/>
  <c r="AL23" i="12"/>
  <c r="AC23" i="12"/>
  <c r="T23" i="12"/>
  <c r="K23" i="12"/>
  <c r="AU23" i="13"/>
  <c r="AL23" i="13"/>
  <c r="AC23" i="13"/>
  <c r="T23" i="13"/>
  <c r="K23" i="13"/>
  <c r="AU23" i="14"/>
  <c r="AL23" i="14"/>
  <c r="AC23" i="14"/>
  <c r="T23" i="14"/>
  <c r="K23" i="14"/>
  <c r="AU23" i="4"/>
  <c r="AL23" i="4"/>
  <c r="AC23" i="4"/>
  <c r="T23" i="4"/>
  <c r="K23" i="4"/>
  <c r="N70" i="12" l="1"/>
  <c r="N67" i="13"/>
  <c r="U48" i="2"/>
  <c r="Q61" i="13"/>
  <c r="Q64" i="12"/>
  <c r="O82" i="12"/>
  <c r="O79" i="13"/>
  <c r="M58" i="13"/>
  <c r="M55" i="14"/>
  <c r="M58" i="14" s="1"/>
  <c r="B114" i="11"/>
  <c r="J86" i="12"/>
  <c r="B90" i="12" s="1"/>
  <c r="J110" i="12"/>
  <c r="B114" i="12" s="1"/>
  <c r="K34" i="11"/>
  <c r="O90" i="11"/>
  <c r="B102" i="11"/>
  <c r="J98" i="12"/>
  <c r="O102" i="12" s="1"/>
  <c r="K100" i="11"/>
  <c r="B84" i="11"/>
  <c r="K136" i="11"/>
  <c r="K82" i="11"/>
  <c r="J134" i="12"/>
  <c r="O138" i="12" s="1"/>
  <c r="K97" i="12"/>
  <c r="O78" i="11"/>
  <c r="K79" i="12"/>
  <c r="J62" i="12"/>
  <c r="B66" i="12" s="1"/>
  <c r="K64" i="11"/>
  <c r="K52" i="11"/>
  <c r="K73" i="12"/>
  <c r="K76" i="11"/>
  <c r="K70" i="11"/>
  <c r="K88" i="11"/>
  <c r="K106" i="11"/>
  <c r="BB126" i="13"/>
  <c r="AJ120" i="13"/>
  <c r="N127" i="14"/>
  <c r="N130" i="14" s="1"/>
  <c r="N130" i="13"/>
  <c r="B121" i="14"/>
  <c r="R120" i="14" s="1"/>
  <c r="G123" i="13"/>
  <c r="N34" i="12"/>
  <c r="N31" i="13"/>
  <c r="M85" i="13"/>
  <c r="M88" i="12"/>
  <c r="AS126" i="13"/>
  <c r="AE36" i="2"/>
  <c r="K85" i="12"/>
  <c r="R109" i="13"/>
  <c r="K109" i="13" s="1"/>
  <c r="R112" i="12"/>
  <c r="K112" i="12" s="1"/>
  <c r="M40" i="13"/>
  <c r="M37" i="14"/>
  <c r="M40" i="14" s="1"/>
  <c r="G128" i="13"/>
  <c r="G129" i="13"/>
  <c r="M48" i="2"/>
  <c r="O106" i="12"/>
  <c r="O103" i="13"/>
  <c r="R133" i="13"/>
  <c r="R136" i="12"/>
  <c r="R120" i="13"/>
  <c r="Q52" i="12"/>
  <c r="Q49" i="13"/>
  <c r="AA126" i="13"/>
  <c r="L73" i="13"/>
  <c r="L76" i="12"/>
  <c r="I17" i="12"/>
  <c r="I17" i="4"/>
  <c r="L67" i="13"/>
  <c r="L70" i="12"/>
  <c r="O40" i="12"/>
  <c r="O37" i="13"/>
  <c r="O97" i="13"/>
  <c r="O100" i="12"/>
  <c r="R82" i="12"/>
  <c r="R79" i="13"/>
  <c r="L103" i="14"/>
  <c r="L106" i="14" s="1"/>
  <c r="L106" i="13"/>
  <c r="R126" i="13"/>
  <c r="O64" i="12"/>
  <c r="O61" i="13"/>
  <c r="Q28" i="13"/>
  <c r="Q25" i="14"/>
  <c r="Q28" i="14" s="1"/>
  <c r="R64" i="12"/>
  <c r="R61" i="13"/>
  <c r="O85" i="13"/>
  <c r="O88" i="12"/>
  <c r="P58" i="13"/>
  <c r="P55" i="14"/>
  <c r="P58" i="14" s="1"/>
  <c r="O94" i="12"/>
  <c r="O91" i="13"/>
  <c r="I17" i="7"/>
  <c r="AJ126" i="13"/>
  <c r="AS120" i="13"/>
  <c r="K61" i="12"/>
  <c r="J50" i="12"/>
  <c r="B54" i="12" s="1"/>
  <c r="BB120" i="13"/>
  <c r="O133" i="14"/>
  <c r="O136" i="14" s="1"/>
  <c r="O136" i="13"/>
  <c r="P85" i="13"/>
  <c r="P88" i="12"/>
  <c r="Q112" i="13"/>
  <c r="Q109" i="14"/>
  <c r="Q112" i="14" s="1"/>
  <c r="M49" i="13"/>
  <c r="M52" i="12"/>
  <c r="R97" i="13"/>
  <c r="R100" i="12"/>
  <c r="I17" i="13"/>
  <c r="I23" i="12"/>
  <c r="J44" i="12"/>
  <c r="O48" i="12" s="1"/>
  <c r="J74" i="12"/>
  <c r="B78" i="12" s="1"/>
  <c r="V112" i="11"/>
  <c r="T112" i="11" s="1"/>
  <c r="I17" i="10"/>
  <c r="J116" i="12"/>
  <c r="B120" i="12" s="1"/>
  <c r="B138" i="11"/>
  <c r="V109" i="12"/>
  <c r="T109" i="12" s="1"/>
  <c r="S110" i="11"/>
  <c r="X114" i="11" s="1"/>
  <c r="K133" i="12"/>
  <c r="O126" i="12"/>
  <c r="I23" i="8"/>
  <c r="BB138" i="14"/>
  <c r="AS138" i="14"/>
  <c r="O54" i="11"/>
  <c r="R138" i="14"/>
  <c r="B48" i="11"/>
  <c r="AL94" i="8"/>
  <c r="K49" i="12"/>
  <c r="AA138" i="14"/>
  <c r="N79" i="14"/>
  <c r="N82" i="14" s="1"/>
  <c r="N82" i="13"/>
  <c r="J80" i="12"/>
  <c r="B84" i="12" s="1"/>
  <c r="P52" i="13"/>
  <c r="P49" i="14"/>
  <c r="P52" i="14" s="1"/>
  <c r="G103" i="13"/>
  <c r="G104" i="12"/>
  <c r="M94" i="13"/>
  <c r="M91" i="14"/>
  <c r="M94" i="14" s="1"/>
  <c r="K118" i="11"/>
  <c r="R67" i="14"/>
  <c r="R70" i="14" s="1"/>
  <c r="R70" i="13"/>
  <c r="O58" i="13"/>
  <c r="O55" i="14"/>
  <c r="O58" i="14" s="1"/>
  <c r="K94" i="11"/>
  <c r="O115" i="14"/>
  <c r="O118" i="14" s="1"/>
  <c r="O118" i="13"/>
  <c r="P25" i="14"/>
  <c r="P28" i="14" s="1"/>
  <c r="P28" i="13"/>
  <c r="AA132" i="14"/>
  <c r="AS132" i="14"/>
  <c r="BB132" i="14"/>
  <c r="R132" i="14"/>
  <c r="AJ132" i="14"/>
  <c r="G135" i="14"/>
  <c r="P46" i="13"/>
  <c r="P43" i="14"/>
  <c r="P46" i="14" s="1"/>
  <c r="G120" i="13"/>
  <c r="H120" i="12"/>
  <c r="P112" i="13"/>
  <c r="P109" i="14"/>
  <c r="P112" i="14" s="1"/>
  <c r="B36" i="11"/>
  <c r="O36" i="11"/>
  <c r="G84" i="14"/>
  <c r="H84" i="14" s="1"/>
  <c r="H84" i="13"/>
  <c r="N40" i="12"/>
  <c r="N37" i="13"/>
  <c r="J38" i="12"/>
  <c r="K37" i="12"/>
  <c r="O96" i="11"/>
  <c r="B96" i="11"/>
  <c r="Q124" i="13"/>
  <c r="Q121" i="14"/>
  <c r="Q124" i="14" s="1"/>
  <c r="K121" i="13"/>
  <c r="R118" i="12"/>
  <c r="R115" i="13"/>
  <c r="O34" i="12"/>
  <c r="O31" i="13"/>
  <c r="K31" i="12"/>
  <c r="J32" i="12"/>
  <c r="K40" i="11"/>
  <c r="P94" i="12"/>
  <c r="P91" i="13"/>
  <c r="J92" i="12"/>
  <c r="K91" i="12"/>
  <c r="AF118" i="10"/>
  <c r="AF115" i="11"/>
  <c r="K124" i="12"/>
  <c r="AJ34" i="10"/>
  <c r="AJ31" i="11"/>
  <c r="G132" i="13"/>
  <c r="H132" i="12"/>
  <c r="N85" i="14"/>
  <c r="N88" i="13"/>
  <c r="O108" i="11"/>
  <c r="B108" i="11"/>
  <c r="AH82" i="10"/>
  <c r="AH79" i="11"/>
  <c r="R37" i="13"/>
  <c r="R40" i="12"/>
  <c r="P73" i="14"/>
  <c r="P76" i="14" s="1"/>
  <c r="P76" i="13"/>
  <c r="AK32" i="9"/>
  <c r="AP36" i="9" s="1"/>
  <c r="AI64" i="10"/>
  <c r="AI61" i="11"/>
  <c r="Q34" i="13"/>
  <c r="Q31" i="14"/>
  <c r="Q34" i="14" s="1"/>
  <c r="P136" i="12"/>
  <c r="P133" i="13"/>
  <c r="AG88" i="10"/>
  <c r="AG85" i="11"/>
  <c r="R46" i="13"/>
  <c r="R43" i="14"/>
  <c r="R46" i="14" s="1"/>
  <c r="L133" i="14"/>
  <c r="L136" i="14" s="1"/>
  <c r="L136" i="13"/>
  <c r="L94" i="13"/>
  <c r="L91" i="14"/>
  <c r="L94" i="14" s="1"/>
  <c r="Q67" i="14"/>
  <c r="Q70" i="14" s="1"/>
  <c r="Q70" i="13"/>
  <c r="H96" i="13"/>
  <c r="G96" i="14"/>
  <c r="H96" i="14" s="1"/>
  <c r="AH67" i="11"/>
  <c r="AH70" i="10"/>
  <c r="AD115" i="11"/>
  <c r="AD118" i="10"/>
  <c r="R106" i="12"/>
  <c r="R103" i="13"/>
  <c r="J104" i="12"/>
  <c r="P40" i="13"/>
  <c r="P37" i="14"/>
  <c r="P40" i="14" s="1"/>
  <c r="AL106" i="8"/>
  <c r="AF103" i="11"/>
  <c r="AF106" i="10"/>
  <c r="AE25" i="11"/>
  <c r="AE28" i="10"/>
  <c r="R52" i="12"/>
  <c r="R49" i="13"/>
  <c r="M82" i="13"/>
  <c r="M79" i="14"/>
  <c r="M82" i="14" s="1"/>
  <c r="Q82" i="12"/>
  <c r="Q79" i="13"/>
  <c r="N46" i="12"/>
  <c r="K46" i="12" s="1"/>
  <c r="N43" i="13"/>
  <c r="J44" i="13" s="1"/>
  <c r="N25" i="14"/>
  <c r="N28" i="14" s="1"/>
  <c r="N28" i="13"/>
  <c r="AE52" i="10"/>
  <c r="AE49" i="11"/>
  <c r="Q46" i="13"/>
  <c r="Q43" i="14"/>
  <c r="Q46" i="14" s="1"/>
  <c r="AK104" i="9"/>
  <c r="AP108" i="9" s="1"/>
  <c r="K115" i="12"/>
  <c r="AI85" i="11"/>
  <c r="AI88" i="10"/>
  <c r="Q100" i="13"/>
  <c r="Q97" i="14"/>
  <c r="Q100" i="14" s="1"/>
  <c r="AL58" i="8"/>
  <c r="AL91" i="9"/>
  <c r="AG100" i="10"/>
  <c r="AG97" i="11"/>
  <c r="M73" i="13"/>
  <c r="M76" i="12"/>
  <c r="O42" i="11"/>
  <c r="B42" i="11"/>
  <c r="AF58" i="10"/>
  <c r="AF55" i="11"/>
  <c r="R94" i="12"/>
  <c r="R91" i="13"/>
  <c r="N58" i="13"/>
  <c r="N55" i="14"/>
  <c r="N58" i="14" s="1"/>
  <c r="K103" i="12"/>
  <c r="AC42" i="2"/>
  <c r="AE42" i="2" s="1"/>
  <c r="AA72" i="13"/>
  <c r="AS66" i="13"/>
  <c r="R72" i="13"/>
  <c r="AA66" i="13"/>
  <c r="G69" i="13"/>
  <c r="BB66" i="13"/>
  <c r="G68" i="13"/>
  <c r="AS72" i="13"/>
  <c r="B67" i="14"/>
  <c r="AJ72" i="13"/>
  <c r="AJ66" i="13"/>
  <c r="G75" i="13"/>
  <c r="BB72" i="13"/>
  <c r="R66" i="13"/>
  <c r="G74" i="13"/>
  <c r="O46" i="13"/>
  <c r="O43" i="14"/>
  <c r="O46" i="14" s="1"/>
  <c r="M46" i="13"/>
  <c r="M43" i="14"/>
  <c r="AG40" i="10"/>
  <c r="AG37" i="11"/>
  <c r="L100" i="14"/>
  <c r="I17" i="5"/>
  <c r="AL79" i="9"/>
  <c r="AN36" i="2"/>
  <c r="AM36" i="2"/>
  <c r="P64" i="13"/>
  <c r="P61" i="14"/>
  <c r="P64" i="14" s="1"/>
  <c r="AH55" i="11"/>
  <c r="AH58" i="10"/>
  <c r="G66" i="14"/>
  <c r="H66" i="14" s="1"/>
  <c r="H66" i="13"/>
  <c r="P100" i="13"/>
  <c r="P97" i="14"/>
  <c r="P100" i="14" s="1"/>
  <c r="O60" i="12"/>
  <c r="B60" i="12"/>
  <c r="AL39" i="2"/>
  <c r="AG124" i="10"/>
  <c r="AG121" i="11"/>
  <c r="J64" i="2"/>
  <c r="J55" i="2"/>
  <c r="R34" i="14"/>
  <c r="G42" i="14"/>
  <c r="H42" i="14" s="1"/>
  <c r="H42" i="13"/>
  <c r="S66" i="2"/>
  <c r="T56" i="2"/>
  <c r="U62" i="2"/>
  <c r="M115" i="14"/>
  <c r="M118" i="13"/>
  <c r="AD50" i="2"/>
  <c r="AB54" i="2"/>
  <c r="AC44" i="2"/>
  <c r="V48" i="2"/>
  <c r="P124" i="13"/>
  <c r="P121" i="14"/>
  <c r="P124" i="14" s="1"/>
  <c r="M28" i="12"/>
  <c r="K28" i="12" s="1"/>
  <c r="M25" i="13"/>
  <c r="J26" i="12"/>
  <c r="K25" i="12"/>
  <c r="AL46" i="8"/>
  <c r="K63" i="2"/>
  <c r="N109" i="14"/>
  <c r="N112" i="13"/>
  <c r="K55" i="13"/>
  <c r="L55" i="14"/>
  <c r="J56" i="13"/>
  <c r="L58" i="13"/>
  <c r="I17" i="8"/>
  <c r="AL130" i="8"/>
  <c r="AK116" i="9"/>
  <c r="AP120" i="9" s="1"/>
  <c r="AR45" i="2"/>
  <c r="AK39" i="2"/>
  <c r="AH34" i="10"/>
  <c r="AH31" i="11"/>
  <c r="J66" i="2"/>
  <c r="K56" i="2"/>
  <c r="L62" i="2"/>
  <c r="AG49" i="11"/>
  <c r="AG52" i="10"/>
  <c r="O76" i="13"/>
  <c r="O73" i="14"/>
  <c r="B109" i="14"/>
  <c r="AS108" i="13"/>
  <c r="BB108" i="13"/>
  <c r="AA108" i="13"/>
  <c r="G111" i="13"/>
  <c r="AS114" i="13"/>
  <c r="AA114" i="13"/>
  <c r="G117" i="13"/>
  <c r="R108" i="13"/>
  <c r="AJ108" i="13"/>
  <c r="BB114" i="13"/>
  <c r="R114" i="13"/>
  <c r="AJ114" i="13"/>
  <c r="H114" i="12"/>
  <c r="G114" i="13"/>
  <c r="J122" i="13"/>
  <c r="AF67" i="11"/>
  <c r="AF70" i="10"/>
  <c r="U57" i="2"/>
  <c r="S51" i="2"/>
  <c r="AH48" i="2"/>
  <c r="AI48" i="2"/>
  <c r="Q60" i="2"/>
  <c r="P60" i="2"/>
  <c r="AQ48" i="2"/>
  <c r="AR48" i="2"/>
  <c r="I17" i="11"/>
  <c r="AL103" i="9"/>
  <c r="AK92" i="9"/>
  <c r="AP96" i="9" s="1"/>
  <c r="S43" i="2"/>
  <c r="S52" i="2"/>
  <c r="O109" i="14"/>
  <c r="O112" i="14" s="1"/>
  <c r="O112" i="13"/>
  <c r="P70" i="12"/>
  <c r="P67" i="13"/>
  <c r="L63" i="2"/>
  <c r="J57" i="2"/>
  <c r="K58" i="12"/>
  <c r="AL42" i="2"/>
  <c r="AM42" i="2" s="1"/>
  <c r="O124" i="14"/>
  <c r="P130" i="13"/>
  <c r="P127" i="14"/>
  <c r="P130" i="14" s="1"/>
  <c r="J68" i="12"/>
  <c r="O25" i="14"/>
  <c r="O28" i="14" s="1"/>
  <c r="O28" i="13"/>
  <c r="R58" i="13"/>
  <c r="R55" i="14"/>
  <c r="R58" i="14" s="1"/>
  <c r="AJ106" i="10"/>
  <c r="AJ103" i="11"/>
  <c r="N106" i="13"/>
  <c r="N103" i="14"/>
  <c r="N106" i="14" s="1"/>
  <c r="O49" i="14"/>
  <c r="O52" i="13"/>
  <c r="G138" i="14"/>
  <c r="H138" i="14" s="1"/>
  <c r="H138" i="13"/>
  <c r="Z60" i="2"/>
  <c r="Y60" i="2"/>
  <c r="N64" i="13"/>
  <c r="N61" i="14"/>
  <c r="I23" i="13"/>
  <c r="I17" i="6"/>
  <c r="AB49" i="2"/>
  <c r="AB58" i="2"/>
  <c r="AF34" i="10"/>
  <c r="AF31" i="11"/>
  <c r="K54" i="2"/>
  <c r="T54" i="2"/>
  <c r="N118" i="12"/>
  <c r="N115" i="13"/>
  <c r="B30" i="11"/>
  <c r="O30" i="11"/>
  <c r="AF127" i="11"/>
  <c r="AF130" i="10"/>
  <c r="R25" i="14"/>
  <c r="R28" i="14" s="1"/>
  <c r="R28" i="13"/>
  <c r="O67" i="14"/>
  <c r="O70" i="13"/>
  <c r="AE100" i="10"/>
  <c r="AE97" i="11"/>
  <c r="AM50" i="2"/>
  <c r="AK54" i="2"/>
  <c r="AL44" i="2"/>
  <c r="I23" i="6"/>
  <c r="M100" i="13"/>
  <c r="M97" i="14"/>
  <c r="M100" i="14" s="1"/>
  <c r="I17" i="9"/>
  <c r="B120" i="11"/>
  <c r="O120" i="11"/>
  <c r="G108" i="14"/>
  <c r="H108" i="14" s="1"/>
  <c r="H108" i="13"/>
  <c r="P82" i="13"/>
  <c r="P79" i="14"/>
  <c r="B72" i="11"/>
  <c r="O72" i="11"/>
  <c r="K67" i="12"/>
  <c r="W37" i="13"/>
  <c r="W40" i="12"/>
  <c r="V52" i="12"/>
  <c r="V49" i="13"/>
  <c r="AI31" i="11"/>
  <c r="AI34" i="10"/>
  <c r="AF82" i="12"/>
  <c r="AF79" i="13"/>
  <c r="AM76" i="9"/>
  <c r="AL73" i="9"/>
  <c r="AM73" i="10"/>
  <c r="AK74" i="9"/>
  <c r="AP78" i="9" s="1"/>
  <c r="Z112" i="12"/>
  <c r="Z109" i="13"/>
  <c r="B132" i="12"/>
  <c r="O132" i="12"/>
  <c r="K130" i="12"/>
  <c r="AC46" i="9"/>
  <c r="U58" i="12"/>
  <c r="T55" i="12"/>
  <c r="S56" i="12"/>
  <c r="X60" i="12" s="1"/>
  <c r="U55" i="13"/>
  <c r="AR76" i="10"/>
  <c r="AR73" i="11"/>
  <c r="AF94" i="12"/>
  <c r="AF91" i="13"/>
  <c r="AO115" i="11"/>
  <c r="AO118" i="10"/>
  <c r="AP70" i="9"/>
  <c r="AP67" i="10"/>
  <c r="AL67" i="9"/>
  <c r="AN58" i="9"/>
  <c r="AN55" i="10"/>
  <c r="AJ82" i="12"/>
  <c r="AJ79" i="13"/>
  <c r="X28" i="12"/>
  <c r="X25" i="13"/>
  <c r="AK98" i="9"/>
  <c r="AP102" i="9" s="1"/>
  <c r="AM100" i="9"/>
  <c r="AL97" i="9"/>
  <c r="AM97" i="10"/>
  <c r="Y136" i="12"/>
  <c r="Y133" i="13"/>
  <c r="AO58" i="10"/>
  <c r="AO55" i="11"/>
  <c r="AI52" i="12"/>
  <c r="AI49" i="13"/>
  <c r="AE64" i="12"/>
  <c r="AE61" i="13"/>
  <c r="AA58" i="12"/>
  <c r="AA55" i="13"/>
  <c r="AI46" i="10"/>
  <c r="AI43" i="11"/>
  <c r="AB122" i="10"/>
  <c r="AG126" i="10" s="1"/>
  <c r="AD124" i="10"/>
  <c r="AC121" i="10"/>
  <c r="AD121" i="11"/>
  <c r="U34" i="12"/>
  <c r="T31" i="12"/>
  <c r="S32" i="12"/>
  <c r="X36" i="12" s="1"/>
  <c r="U31" i="13"/>
  <c r="AE79" i="11"/>
  <c r="AE82" i="10"/>
  <c r="AC79" i="10"/>
  <c r="AB80" i="10"/>
  <c r="AG84" i="10" s="1"/>
  <c r="AK110" i="9"/>
  <c r="AP114" i="9" s="1"/>
  <c r="AM112" i="9"/>
  <c r="AL109" i="9"/>
  <c r="AM109" i="10"/>
  <c r="AL112" i="8"/>
  <c r="AQ121" i="10"/>
  <c r="AQ124" i="9"/>
  <c r="AE31" i="11"/>
  <c r="AE34" i="10"/>
  <c r="AC31" i="10"/>
  <c r="AB32" i="10"/>
  <c r="AG36" i="10" s="1"/>
  <c r="G85" i="14"/>
  <c r="G86" i="13"/>
  <c r="AD106" i="12"/>
  <c r="AD103" i="13"/>
  <c r="Y28" i="12"/>
  <c r="Y25" i="13"/>
  <c r="AO40" i="9"/>
  <c r="AO37" i="10"/>
  <c r="AA100" i="12"/>
  <c r="AA97" i="13"/>
  <c r="Z46" i="12"/>
  <c r="Z43" i="13"/>
  <c r="AQ31" i="11"/>
  <c r="AQ34" i="10"/>
  <c r="AQ40" i="9"/>
  <c r="AQ37" i="10"/>
  <c r="T52" i="11"/>
  <c r="T69" i="2"/>
  <c r="AM94" i="10"/>
  <c r="AM91" i="11"/>
  <c r="T28" i="11"/>
  <c r="AQ118" i="10"/>
  <c r="AQ115" i="11"/>
  <c r="X70" i="12"/>
  <c r="X67" i="13"/>
  <c r="AK62" i="9"/>
  <c r="AP66" i="9" s="1"/>
  <c r="AM61" i="10"/>
  <c r="AM64" i="9"/>
  <c r="AL61" i="9"/>
  <c r="AL64" i="8"/>
  <c r="Y88" i="12"/>
  <c r="Y85" i="13"/>
  <c r="T46" i="11"/>
  <c r="AE124" i="12"/>
  <c r="AE121" i="13"/>
  <c r="AC136" i="9"/>
  <c r="AN100" i="10"/>
  <c r="AN97" i="11"/>
  <c r="AH88" i="10"/>
  <c r="AH85" i="11"/>
  <c r="AJ37" i="11"/>
  <c r="AJ40" i="10"/>
  <c r="AO121" i="10"/>
  <c r="AO124" i="9"/>
  <c r="AD76" i="10"/>
  <c r="AC73" i="10"/>
  <c r="AD73" i="11"/>
  <c r="AB74" i="10"/>
  <c r="AG78" i="10" s="1"/>
  <c r="AF37" i="11"/>
  <c r="AF40" i="10"/>
  <c r="W100" i="12"/>
  <c r="W97" i="13"/>
  <c r="V70" i="12"/>
  <c r="V67" i="13"/>
  <c r="V100" i="12"/>
  <c r="V97" i="13"/>
  <c r="AD88" i="10"/>
  <c r="AC85" i="10"/>
  <c r="AB86" i="10"/>
  <c r="AG90" i="10" s="1"/>
  <c r="AD85" i="11"/>
  <c r="AM46" i="10"/>
  <c r="AM43" i="11"/>
  <c r="AD112" i="10"/>
  <c r="AC109" i="10"/>
  <c r="AB110" i="10"/>
  <c r="AG114" i="10" s="1"/>
  <c r="AD109" i="11"/>
  <c r="AJ46" i="12"/>
  <c r="AJ43" i="13"/>
  <c r="AS82" i="10"/>
  <c r="AS79" i="11"/>
  <c r="AP115" i="10"/>
  <c r="AP118" i="9"/>
  <c r="AR28" i="10"/>
  <c r="AR25" i="11"/>
  <c r="AH103" i="13"/>
  <c r="AH106" i="12"/>
  <c r="AD31" i="13"/>
  <c r="AD34" i="12"/>
  <c r="AN133" i="11"/>
  <c r="AN136" i="10"/>
  <c r="U40" i="12"/>
  <c r="T37" i="12"/>
  <c r="S38" i="12"/>
  <c r="X42" i="12" s="1"/>
  <c r="U37" i="13"/>
  <c r="AK80" i="9"/>
  <c r="AP84" i="9" s="1"/>
  <c r="AG76" i="12"/>
  <c r="AG73" i="13"/>
  <c r="AD94" i="12"/>
  <c r="AD91" i="13"/>
  <c r="Z88" i="12"/>
  <c r="Z85" i="13"/>
  <c r="AP94" i="9"/>
  <c r="AP91" i="10"/>
  <c r="AA52" i="12"/>
  <c r="AA49" i="13"/>
  <c r="AC106" i="9"/>
  <c r="AS58" i="10"/>
  <c r="AS55" i="11"/>
  <c r="AG136" i="12"/>
  <c r="AG133" i="13"/>
  <c r="AP88" i="10"/>
  <c r="AP85" i="11"/>
  <c r="W112" i="12"/>
  <c r="W109" i="13"/>
  <c r="V124" i="12"/>
  <c r="V121" i="13"/>
  <c r="AQ136" i="9"/>
  <c r="AQ133" i="10"/>
  <c r="AS91" i="11"/>
  <c r="AS94" i="10"/>
  <c r="AR82" i="9"/>
  <c r="AR79" i="10"/>
  <c r="Z118" i="12"/>
  <c r="Z115" i="13"/>
  <c r="X94" i="12"/>
  <c r="X91" i="13"/>
  <c r="AC70" i="9"/>
  <c r="AP136" i="10"/>
  <c r="AP133" i="11"/>
  <c r="S98" i="12"/>
  <c r="X102" i="12" s="1"/>
  <c r="U97" i="13"/>
  <c r="U100" i="12"/>
  <c r="T97" i="12"/>
  <c r="AI112" i="12"/>
  <c r="AI109" i="13"/>
  <c r="AQ58" i="10"/>
  <c r="AQ55" i="11"/>
  <c r="AI100" i="12"/>
  <c r="AI97" i="13"/>
  <c r="W130" i="12"/>
  <c r="W127" i="13"/>
  <c r="AA46" i="12"/>
  <c r="AA43" i="13"/>
  <c r="X100" i="12"/>
  <c r="X97" i="13"/>
  <c r="AK38" i="9"/>
  <c r="AP42" i="9" s="1"/>
  <c r="AM37" i="10"/>
  <c r="AM40" i="9"/>
  <c r="AL37" i="9"/>
  <c r="AC25" i="10"/>
  <c r="AD25" i="11"/>
  <c r="AB26" i="10"/>
  <c r="AG30" i="10" s="1"/>
  <c r="AD28" i="10"/>
  <c r="Z34" i="12"/>
  <c r="Z31" i="13"/>
  <c r="AF133" i="11"/>
  <c r="AF136" i="10"/>
  <c r="AN91" i="10"/>
  <c r="AN94" i="9"/>
  <c r="AG82" i="10"/>
  <c r="AG79" i="11"/>
  <c r="Z55" i="13"/>
  <c r="Z58" i="12"/>
  <c r="X106" i="12"/>
  <c r="X103" i="13"/>
  <c r="AM55" i="11"/>
  <c r="AM58" i="10"/>
  <c r="U82" i="12"/>
  <c r="T79" i="12"/>
  <c r="S80" i="12"/>
  <c r="X84" i="12" s="1"/>
  <c r="U79" i="13"/>
  <c r="AK134" i="9"/>
  <c r="AP138" i="9" s="1"/>
  <c r="AM133" i="10"/>
  <c r="AM136" i="9"/>
  <c r="AL133" i="9"/>
  <c r="AL136" i="8"/>
  <c r="AR109" i="11"/>
  <c r="AR112" i="10"/>
  <c r="AM103" i="11"/>
  <c r="AM106" i="10"/>
  <c r="AC64" i="9"/>
  <c r="G44" i="13"/>
  <c r="G45" i="13"/>
  <c r="B37" i="14"/>
  <c r="AS42" i="13"/>
  <c r="AA42" i="13"/>
  <c r="BB42" i="13"/>
  <c r="AJ42" i="13"/>
  <c r="R42" i="13"/>
  <c r="AA36" i="13"/>
  <c r="BB36" i="13"/>
  <c r="R36" i="13"/>
  <c r="AS36" i="13"/>
  <c r="G38" i="13"/>
  <c r="G39" i="13"/>
  <c r="AJ36" i="13"/>
  <c r="AH64" i="10"/>
  <c r="AH61" i="11"/>
  <c r="G79" i="14"/>
  <c r="G80" i="13"/>
  <c r="AO49" i="10"/>
  <c r="AO52" i="9"/>
  <c r="AF52" i="10"/>
  <c r="AF49" i="11"/>
  <c r="X34" i="12"/>
  <c r="X31" i="13"/>
  <c r="AE127" i="11"/>
  <c r="AE130" i="10"/>
  <c r="AC127" i="10"/>
  <c r="AB128" i="10"/>
  <c r="AG132" i="10" s="1"/>
  <c r="V40" i="12"/>
  <c r="V37" i="13"/>
  <c r="AG25" i="13"/>
  <c r="AG28" i="12"/>
  <c r="AG91" i="11"/>
  <c r="AG94" i="10"/>
  <c r="AR46" i="9"/>
  <c r="AR43" i="10"/>
  <c r="AQ28" i="9"/>
  <c r="AQ25" i="10"/>
  <c r="AM57" i="2"/>
  <c r="AR124" i="10"/>
  <c r="AR121" i="11"/>
  <c r="U88" i="12"/>
  <c r="T85" i="12"/>
  <c r="S86" i="12"/>
  <c r="X90" i="12" s="1"/>
  <c r="U85" i="13"/>
  <c r="V136" i="12"/>
  <c r="V133" i="13"/>
  <c r="Z103" i="13"/>
  <c r="Z106" i="12"/>
  <c r="AP106" i="9"/>
  <c r="AP103" i="10"/>
  <c r="W52" i="12"/>
  <c r="W49" i="13"/>
  <c r="AM70" i="10"/>
  <c r="AM67" i="11"/>
  <c r="G61" i="13"/>
  <c r="G62" i="12"/>
  <c r="AD55" i="13"/>
  <c r="AD58" i="12"/>
  <c r="AS124" i="9"/>
  <c r="AS121" i="10"/>
  <c r="AA124" i="12"/>
  <c r="AA121" i="13"/>
  <c r="AQ64" i="9"/>
  <c r="AQ61" i="10"/>
  <c r="AM127" i="11"/>
  <c r="AM130" i="10"/>
  <c r="AN124" i="10"/>
  <c r="AN121" i="11"/>
  <c r="AC82" i="9"/>
  <c r="V88" i="12"/>
  <c r="V85" i="13"/>
  <c r="AG67" i="11"/>
  <c r="AG70" i="10"/>
  <c r="AR118" i="9"/>
  <c r="AR115" i="10"/>
  <c r="AQ70" i="10"/>
  <c r="AQ67" i="11"/>
  <c r="AI130" i="10"/>
  <c r="AI127" i="11"/>
  <c r="AC34" i="9"/>
  <c r="AO106" i="10"/>
  <c r="AO103" i="11"/>
  <c r="AN85" i="11"/>
  <c r="AN88" i="10"/>
  <c r="AG64" i="12"/>
  <c r="AG61" i="13"/>
  <c r="M106" i="14"/>
  <c r="U112" i="12"/>
  <c r="U109" i="13"/>
  <c r="X64" i="12"/>
  <c r="X61" i="13"/>
  <c r="U94" i="12"/>
  <c r="T91" i="12"/>
  <c r="U91" i="13"/>
  <c r="S92" i="12"/>
  <c r="X96" i="12" s="1"/>
  <c r="AS46" i="10"/>
  <c r="AS43" i="11"/>
  <c r="AE136" i="12"/>
  <c r="AE133" i="13"/>
  <c r="U118" i="12"/>
  <c r="T115" i="12"/>
  <c r="U115" i="13"/>
  <c r="S116" i="12"/>
  <c r="X120" i="12" s="1"/>
  <c r="X46" i="12"/>
  <c r="X43" i="13"/>
  <c r="AE112" i="12"/>
  <c r="AE109" i="13"/>
  <c r="AA130" i="12"/>
  <c r="AA127" i="13"/>
  <c r="Y34" i="12"/>
  <c r="Y31" i="13"/>
  <c r="AC118" i="9"/>
  <c r="AD82" i="12"/>
  <c r="AD79" i="13"/>
  <c r="AN103" i="10"/>
  <c r="AN106" i="9"/>
  <c r="AG43" i="11"/>
  <c r="AG46" i="10"/>
  <c r="AS40" i="9"/>
  <c r="AS37" i="10"/>
  <c r="AA64" i="12"/>
  <c r="AA61" i="13"/>
  <c r="AO88" i="9"/>
  <c r="AO85" i="10"/>
  <c r="AP112" i="10"/>
  <c r="AP109" i="11"/>
  <c r="X82" i="12"/>
  <c r="X79" i="13"/>
  <c r="T130" i="11"/>
  <c r="AD136" i="10"/>
  <c r="AC133" i="10"/>
  <c r="AB134" i="10"/>
  <c r="AG138" i="10" s="1"/>
  <c r="AD133" i="11"/>
  <c r="AC40" i="9"/>
  <c r="Y73" i="13"/>
  <c r="Y76" i="12"/>
  <c r="Z100" i="12"/>
  <c r="Z97" i="13"/>
  <c r="Z79" i="13"/>
  <c r="Z82" i="12"/>
  <c r="AJ28" i="10"/>
  <c r="AJ25" i="11"/>
  <c r="S74" i="12"/>
  <c r="X78" i="12" s="1"/>
  <c r="U76" i="12"/>
  <c r="T73" i="12"/>
  <c r="U73" i="13"/>
  <c r="X130" i="12"/>
  <c r="X127" i="13"/>
  <c r="AM118" i="10"/>
  <c r="AM115" i="11"/>
  <c r="W28" i="12"/>
  <c r="W25" i="13"/>
  <c r="AG58" i="10"/>
  <c r="AG55" i="11"/>
  <c r="AD46" i="12"/>
  <c r="AD43" i="13"/>
  <c r="AH73" i="11"/>
  <c r="AH76" i="10"/>
  <c r="X58" i="12"/>
  <c r="X55" i="13"/>
  <c r="Y118" i="12"/>
  <c r="Y115" i="13"/>
  <c r="AI94" i="10"/>
  <c r="AI91" i="11"/>
  <c r="AL82" i="8"/>
  <c r="AM82" i="10"/>
  <c r="AM79" i="11"/>
  <c r="W70" i="12"/>
  <c r="W67" i="13"/>
  <c r="AL70" i="8"/>
  <c r="AN34" i="9"/>
  <c r="AN31" i="10"/>
  <c r="S122" i="12"/>
  <c r="X126" i="12" s="1"/>
  <c r="U121" i="13"/>
  <c r="U124" i="12"/>
  <c r="T121" i="12"/>
  <c r="AJ67" i="13"/>
  <c r="AJ70" i="12"/>
  <c r="T136" i="11"/>
  <c r="AA34" i="12"/>
  <c r="AA31" i="13"/>
  <c r="U106" i="12"/>
  <c r="T103" i="12"/>
  <c r="S104" i="12"/>
  <c r="X108" i="12" s="1"/>
  <c r="U103" i="13"/>
  <c r="AL34" i="8"/>
  <c r="AM31" i="11"/>
  <c r="AM34" i="10"/>
  <c r="AS100" i="9"/>
  <c r="AS97" i="10"/>
  <c r="AP64" i="10"/>
  <c r="AP61" i="11"/>
  <c r="AR103" i="10"/>
  <c r="AR106" i="9"/>
  <c r="AG115" i="11"/>
  <c r="AG118" i="10"/>
  <c r="V46" i="12"/>
  <c r="V43" i="13"/>
  <c r="X124" i="12"/>
  <c r="X121" i="13"/>
  <c r="W82" i="12"/>
  <c r="W79" i="13"/>
  <c r="AJ58" i="12"/>
  <c r="AJ55" i="13"/>
  <c r="AF85" i="11"/>
  <c r="AF88" i="10"/>
  <c r="AS109" i="10"/>
  <c r="AS112" i="9"/>
  <c r="AC100" i="9"/>
  <c r="T64" i="11"/>
  <c r="AF28" i="10"/>
  <c r="AF25" i="11"/>
  <c r="AJ85" i="11"/>
  <c r="AJ88" i="10"/>
  <c r="AK86" i="9"/>
  <c r="AP90" i="9" s="1"/>
  <c r="AM88" i="9"/>
  <c r="AL85" i="9"/>
  <c r="AM85" i="10"/>
  <c r="AL88" i="8"/>
  <c r="G133" i="13"/>
  <c r="G134" i="12"/>
  <c r="T70" i="11"/>
  <c r="AJ124" i="10"/>
  <c r="AJ121" i="11"/>
  <c r="AJ133" i="11"/>
  <c r="AJ136" i="10"/>
  <c r="AO43" i="11"/>
  <c r="AO46" i="10"/>
  <c r="W136" i="12"/>
  <c r="W133" i="13"/>
  <c r="AR100" i="10"/>
  <c r="AR97" i="11"/>
  <c r="AE55" i="11"/>
  <c r="AE58" i="10"/>
  <c r="AC55" i="10"/>
  <c r="AB56" i="10"/>
  <c r="AG60" i="10" s="1"/>
  <c r="AE94" i="10"/>
  <c r="AE91" i="11"/>
  <c r="AC91" i="10"/>
  <c r="AB92" i="10"/>
  <c r="AG96" i="10" s="1"/>
  <c r="AC52" i="9"/>
  <c r="V34" i="12"/>
  <c r="V31" i="13"/>
  <c r="AL55" i="9"/>
  <c r="AA28" i="12"/>
  <c r="AA25" i="13"/>
  <c r="AE40" i="12"/>
  <c r="AE37" i="13"/>
  <c r="AP121" i="11"/>
  <c r="AP124" i="10"/>
  <c r="AI103" i="11"/>
  <c r="AI106" i="10"/>
  <c r="Z70" i="12"/>
  <c r="Z67" i="13"/>
  <c r="V130" i="12"/>
  <c r="V127" i="13"/>
  <c r="AD64" i="10"/>
  <c r="AC61" i="10"/>
  <c r="AB62" i="10"/>
  <c r="AG66" i="10" s="1"/>
  <c r="AD61" i="11"/>
  <c r="Z40" i="12"/>
  <c r="Z37" i="13"/>
  <c r="Y94" i="12"/>
  <c r="Y91" i="13"/>
  <c r="AL76" i="8"/>
  <c r="AP130" i="9"/>
  <c r="AP127" i="10"/>
  <c r="AN28" i="10"/>
  <c r="AN25" i="11"/>
  <c r="AA76" i="12"/>
  <c r="AA73" i="13"/>
  <c r="AG106" i="10"/>
  <c r="AG103" i="11"/>
  <c r="AO67" i="11"/>
  <c r="AO70" i="10"/>
  <c r="AR88" i="10"/>
  <c r="AR85" i="11"/>
  <c r="AC130" i="9"/>
  <c r="G32" i="14"/>
  <c r="G33" i="14"/>
  <c r="BB30" i="14"/>
  <c r="AS30" i="14"/>
  <c r="AJ30" i="14"/>
  <c r="AA30" i="14"/>
  <c r="R30" i="14"/>
  <c r="AP100" i="10"/>
  <c r="AP97" i="11"/>
  <c r="G121" i="13"/>
  <c r="G122" i="12"/>
  <c r="AL124" i="8"/>
  <c r="AP40" i="10"/>
  <c r="AP37" i="11"/>
  <c r="W34" i="12"/>
  <c r="W31" i="13"/>
  <c r="V58" i="12"/>
  <c r="V55" i="13"/>
  <c r="AG34" i="10"/>
  <c r="AG31" i="11"/>
  <c r="AH46" i="12"/>
  <c r="AH43" i="13"/>
  <c r="AR34" i="9"/>
  <c r="AR31" i="10"/>
  <c r="AL100" i="8"/>
  <c r="X118" i="12"/>
  <c r="X115" i="13"/>
  <c r="AR37" i="11"/>
  <c r="AR40" i="10"/>
  <c r="G55" i="14"/>
  <c r="G56" i="13"/>
  <c r="AO82" i="10"/>
  <c r="AO79" i="11"/>
  <c r="AS133" i="10"/>
  <c r="AS136" i="9"/>
  <c r="AP55" i="10"/>
  <c r="AP58" i="9"/>
  <c r="AL127" i="9"/>
  <c r="T34" i="11"/>
  <c r="AC75" i="2"/>
  <c r="AQ97" i="10"/>
  <c r="AQ100" i="9"/>
  <c r="AJ112" i="10"/>
  <c r="AJ109" i="11"/>
  <c r="AS25" i="10"/>
  <c r="AS28" i="9"/>
  <c r="AJ118" i="12"/>
  <c r="AJ115" i="13"/>
  <c r="AS67" i="11"/>
  <c r="AS70" i="10"/>
  <c r="AH97" i="11"/>
  <c r="AH100" i="10"/>
  <c r="AQ79" i="11"/>
  <c r="AQ82" i="10"/>
  <c r="G91" i="14"/>
  <c r="G92" i="13"/>
  <c r="AP25" i="11"/>
  <c r="AP28" i="10"/>
  <c r="W88" i="12"/>
  <c r="W85" i="13"/>
  <c r="Z76" i="12"/>
  <c r="Z73" i="13"/>
  <c r="AS130" i="10"/>
  <c r="AS127" i="11"/>
  <c r="S50" i="12"/>
  <c r="X54" i="12" s="1"/>
  <c r="U49" i="13"/>
  <c r="U52" i="12"/>
  <c r="T49" i="12"/>
  <c r="AE118" i="10"/>
  <c r="AE115" i="11"/>
  <c r="AB116" i="10"/>
  <c r="AG120" i="10" s="1"/>
  <c r="AC115" i="10"/>
  <c r="V28" i="12"/>
  <c r="V25" i="13"/>
  <c r="S26" i="12"/>
  <c r="X30" i="12" s="1"/>
  <c r="U28" i="12"/>
  <c r="U25" i="13"/>
  <c r="T25" i="12"/>
  <c r="AN64" i="10"/>
  <c r="AN61" i="11"/>
  <c r="W124" i="12"/>
  <c r="W121" i="13"/>
  <c r="U46" i="12"/>
  <c r="T43" i="12"/>
  <c r="U43" i="13"/>
  <c r="S44" i="12"/>
  <c r="X48" i="12" s="1"/>
  <c r="AO133" i="10"/>
  <c r="AO136" i="9"/>
  <c r="Y82" i="12"/>
  <c r="Y79" i="13"/>
  <c r="AJ52" i="10"/>
  <c r="AJ49" i="11"/>
  <c r="AD40" i="10"/>
  <c r="AC37" i="10"/>
  <c r="AB38" i="10"/>
  <c r="AG42" i="10" s="1"/>
  <c r="AD37" i="11"/>
  <c r="AO100" i="9"/>
  <c r="AO97" i="10"/>
  <c r="AC76" i="9"/>
  <c r="AO25" i="10"/>
  <c r="AO28" i="9"/>
  <c r="Y106" i="12"/>
  <c r="Y103" i="13"/>
  <c r="AS106" i="10"/>
  <c r="AS103" i="11"/>
  <c r="AC88" i="9"/>
  <c r="AK44" i="9"/>
  <c r="AP48" i="9" s="1"/>
  <c r="AJ61" i="11"/>
  <c r="AJ64" i="10"/>
  <c r="AI124" i="12"/>
  <c r="AI121" i="13"/>
  <c r="AI118" i="10"/>
  <c r="AI115" i="11"/>
  <c r="T40" i="11"/>
  <c r="W118" i="12"/>
  <c r="W115" i="13"/>
  <c r="AD127" i="13"/>
  <c r="AD130" i="12"/>
  <c r="AN109" i="11"/>
  <c r="AN112" i="10"/>
  <c r="AR94" i="9"/>
  <c r="AR91" i="10"/>
  <c r="W106" i="12"/>
  <c r="W103" i="13"/>
  <c r="AE76" i="12"/>
  <c r="AE73" i="13"/>
  <c r="Y46" i="12"/>
  <c r="Y43" i="13"/>
  <c r="X112" i="12"/>
  <c r="X109" i="13"/>
  <c r="AP46" i="9"/>
  <c r="AP43" i="10"/>
  <c r="AL31" i="9"/>
  <c r="AF100" i="10"/>
  <c r="AF97" i="11"/>
  <c r="H54" i="12"/>
  <c r="G54" i="13"/>
  <c r="AK58" i="2"/>
  <c r="AK49" i="2"/>
  <c r="AH40" i="10"/>
  <c r="AH37" i="11"/>
  <c r="T100" i="11"/>
  <c r="Y64" i="12"/>
  <c r="Y61" i="13"/>
  <c r="AH49" i="11"/>
  <c r="AH52" i="10"/>
  <c r="AA70" i="12"/>
  <c r="AA67" i="13"/>
  <c r="AB98" i="10"/>
  <c r="AG102" i="10" s="1"/>
  <c r="AD97" i="11"/>
  <c r="AD100" i="10"/>
  <c r="AC97" i="10"/>
  <c r="AA133" i="13"/>
  <c r="AA136" i="12"/>
  <c r="Z64" i="12"/>
  <c r="Z61" i="13"/>
  <c r="AJ130" i="12"/>
  <c r="AJ127" i="13"/>
  <c r="AQ52" i="9"/>
  <c r="AQ49" i="10"/>
  <c r="AC28" i="9"/>
  <c r="AN76" i="10"/>
  <c r="AN73" i="11"/>
  <c r="AA118" i="12"/>
  <c r="AA115" i="13"/>
  <c r="AN46" i="9"/>
  <c r="AN43" i="10"/>
  <c r="AI58" i="10"/>
  <c r="AI55" i="11"/>
  <c r="AC58" i="9"/>
  <c r="AS88" i="9"/>
  <c r="AS85" i="10"/>
  <c r="AH118" i="12"/>
  <c r="AH115" i="13"/>
  <c r="AQ85" i="10"/>
  <c r="AQ88" i="9"/>
  <c r="G115" i="14"/>
  <c r="G116" i="13"/>
  <c r="AC94" i="9"/>
  <c r="T82" i="11"/>
  <c r="AA37" i="13"/>
  <c r="AA40" i="12"/>
  <c r="Z28" i="12"/>
  <c r="Z25" i="13"/>
  <c r="W76" i="12"/>
  <c r="W73" i="13"/>
  <c r="AR58" i="9"/>
  <c r="AR55" i="10"/>
  <c r="G109" i="13"/>
  <c r="G110" i="12"/>
  <c r="AA106" i="12"/>
  <c r="AA103" i="13"/>
  <c r="X52" i="12"/>
  <c r="X49" i="13"/>
  <c r="AI136" i="12"/>
  <c r="AI133" i="13"/>
  <c r="AN37" i="11"/>
  <c r="AN40" i="10"/>
  <c r="AS64" i="9"/>
  <c r="AS61" i="10"/>
  <c r="AO34" i="10"/>
  <c r="AO31" i="11"/>
  <c r="AQ46" i="10"/>
  <c r="AQ43" i="11"/>
  <c r="AJ100" i="10"/>
  <c r="AJ97" i="11"/>
  <c r="AM52" i="9"/>
  <c r="AL49" i="9"/>
  <c r="AM49" i="10"/>
  <c r="AK50" i="9"/>
  <c r="AP54" i="9" s="1"/>
  <c r="AL52" i="8"/>
  <c r="O127" i="14"/>
  <c r="O130" i="13"/>
  <c r="J128" i="13"/>
  <c r="K127" i="13"/>
  <c r="Y52" i="12"/>
  <c r="Y49" i="13"/>
  <c r="AE46" i="10"/>
  <c r="AE43" i="11"/>
  <c r="AC43" i="10"/>
  <c r="AB44" i="10"/>
  <c r="AG48" i="10" s="1"/>
  <c r="T58" i="11"/>
  <c r="Y40" i="12"/>
  <c r="Y37" i="13"/>
  <c r="AQ103" i="11"/>
  <c r="AQ106" i="10"/>
  <c r="AS73" i="10"/>
  <c r="AS76" i="9"/>
  <c r="AP73" i="11"/>
  <c r="AP76" i="10"/>
  <c r="AA88" i="12"/>
  <c r="AA85" i="13"/>
  <c r="T88" i="11"/>
  <c r="AK122" i="9"/>
  <c r="AP126" i="9" s="1"/>
  <c r="AM124" i="9"/>
  <c r="AL121" i="9"/>
  <c r="AM121" i="10"/>
  <c r="AO94" i="10"/>
  <c r="AO91" i="11"/>
  <c r="AN82" i="9"/>
  <c r="AN79" i="10"/>
  <c r="Q136" i="13"/>
  <c r="Q133" i="14"/>
  <c r="AO76" i="9"/>
  <c r="AO73" i="10"/>
  <c r="AK68" i="9"/>
  <c r="AP72" i="9" s="1"/>
  <c r="AM28" i="9"/>
  <c r="AL25" i="9"/>
  <c r="AM25" i="10"/>
  <c r="AK26" i="9"/>
  <c r="AP30" i="9" s="1"/>
  <c r="AL28" i="8"/>
  <c r="W46" i="12"/>
  <c r="W43" i="13"/>
  <c r="AF76" i="10"/>
  <c r="AF73" i="11"/>
  <c r="V76" i="12"/>
  <c r="V73" i="13"/>
  <c r="V82" i="12"/>
  <c r="V79" i="13"/>
  <c r="Z52" i="12"/>
  <c r="Z49" i="13"/>
  <c r="AI79" i="11"/>
  <c r="AI82" i="10"/>
  <c r="AO64" i="9"/>
  <c r="AO61" i="10"/>
  <c r="AC124" i="9"/>
  <c r="AK128" i="9"/>
  <c r="AP132" i="9" s="1"/>
  <c r="Y100" i="12"/>
  <c r="Y97" i="13"/>
  <c r="V118" i="12"/>
  <c r="V115" i="13"/>
  <c r="AA82" i="12"/>
  <c r="AA79" i="13"/>
  <c r="W94" i="12"/>
  <c r="W91" i="13"/>
  <c r="V64" i="12"/>
  <c r="V61" i="13"/>
  <c r="Y121" i="13"/>
  <c r="Y124" i="12"/>
  <c r="AR61" i="11"/>
  <c r="AR64" i="10"/>
  <c r="AR136" i="10"/>
  <c r="AR133" i="11"/>
  <c r="Y112" i="12"/>
  <c r="Y109" i="13"/>
  <c r="AR127" i="10"/>
  <c r="AR130" i="9"/>
  <c r="AJ76" i="10"/>
  <c r="AJ73" i="11"/>
  <c r="AB57" i="2"/>
  <c r="AD63" i="2"/>
  <c r="T94" i="11"/>
  <c r="AF64" i="10"/>
  <c r="AF61" i="11"/>
  <c r="AI76" i="12"/>
  <c r="AI73" i="13"/>
  <c r="AS118" i="10"/>
  <c r="AS115" i="11"/>
  <c r="T118" i="11"/>
  <c r="AF43" i="13"/>
  <c r="AF46" i="12"/>
  <c r="AH136" i="10"/>
  <c r="AH133" i="11"/>
  <c r="V106" i="12"/>
  <c r="V103" i="13"/>
  <c r="Z136" i="12"/>
  <c r="Z133" i="13"/>
  <c r="AO109" i="10"/>
  <c r="AO112" i="9"/>
  <c r="AQ76" i="9"/>
  <c r="AQ73" i="10"/>
  <c r="X136" i="12"/>
  <c r="X133" i="13"/>
  <c r="AP82" i="9"/>
  <c r="AP79" i="10"/>
  <c r="U130" i="12"/>
  <c r="T127" i="12"/>
  <c r="S128" i="12"/>
  <c r="X132" i="12" s="1"/>
  <c r="U127" i="13"/>
  <c r="Y58" i="12"/>
  <c r="Y55" i="13"/>
  <c r="AS52" i="9"/>
  <c r="AS49" i="10"/>
  <c r="AN118" i="9"/>
  <c r="AN115" i="10"/>
  <c r="V94" i="12"/>
  <c r="V91" i="13"/>
  <c r="AN67" i="10"/>
  <c r="AN70" i="9"/>
  <c r="W64" i="12"/>
  <c r="W61" i="13"/>
  <c r="AN52" i="10"/>
  <c r="AN49" i="11"/>
  <c r="T76" i="11"/>
  <c r="AL115" i="9"/>
  <c r="AH112" i="10"/>
  <c r="AH109" i="11"/>
  <c r="AI28" i="12"/>
  <c r="AI25" i="13"/>
  <c r="AL43" i="9"/>
  <c r="AC112" i="9"/>
  <c r="Q106" i="14"/>
  <c r="Y70" i="12"/>
  <c r="Y67" i="13"/>
  <c r="W58" i="12"/>
  <c r="W55" i="13"/>
  <c r="Z124" i="12"/>
  <c r="Z121" i="13"/>
  <c r="T124" i="11"/>
  <c r="Z130" i="12"/>
  <c r="Z127" i="13"/>
  <c r="AS34" i="10"/>
  <c r="AS31" i="11"/>
  <c r="AQ127" i="11"/>
  <c r="AQ130" i="10"/>
  <c r="AE85" i="13"/>
  <c r="AE88" i="12"/>
  <c r="AH127" i="13"/>
  <c r="AH130" i="12"/>
  <c r="U136" i="12"/>
  <c r="T133" i="12"/>
  <c r="S134" i="12"/>
  <c r="X138" i="12" s="1"/>
  <c r="U133" i="13"/>
  <c r="AE106" i="10"/>
  <c r="AE103" i="11"/>
  <c r="AC103" i="10"/>
  <c r="AB104" i="10"/>
  <c r="AG108" i="10" s="1"/>
  <c r="AA94" i="12"/>
  <c r="AA91" i="13"/>
  <c r="AG112" i="12"/>
  <c r="AG109" i="13"/>
  <c r="AF109" i="11"/>
  <c r="AF112" i="10"/>
  <c r="T106" i="11"/>
  <c r="AQ94" i="10"/>
  <c r="AQ91" i="11"/>
  <c r="Y130" i="12"/>
  <c r="Y127" i="13"/>
  <c r="AD70" i="12"/>
  <c r="AD67" i="13"/>
  <c r="AQ112" i="9"/>
  <c r="AQ109" i="10"/>
  <c r="AF124" i="10"/>
  <c r="AF121" i="11"/>
  <c r="Z94" i="12"/>
  <c r="Z91" i="13"/>
  <c r="AE70" i="10"/>
  <c r="AE67" i="11"/>
  <c r="AB68" i="10"/>
  <c r="AG72" i="10" s="1"/>
  <c r="AC67" i="10"/>
  <c r="AJ91" i="13"/>
  <c r="AJ94" i="12"/>
  <c r="M136" i="13"/>
  <c r="M133" i="14"/>
  <c r="AP49" i="11"/>
  <c r="AP52" i="10"/>
  <c r="AI70" i="10"/>
  <c r="AI67" i="11"/>
  <c r="AH121" i="11"/>
  <c r="AH124" i="10"/>
  <c r="AL118" i="8"/>
  <c r="U64" i="12"/>
  <c r="T61" i="12"/>
  <c r="S62" i="12"/>
  <c r="X66" i="12" s="1"/>
  <c r="U61" i="13"/>
  <c r="AL40" i="8"/>
  <c r="AA109" i="13"/>
  <c r="AA112" i="12"/>
  <c r="X88" i="12"/>
  <c r="X85" i="13"/>
  <c r="AH25" i="11"/>
  <c r="AH28" i="10"/>
  <c r="U70" i="12"/>
  <c r="T67" i="12"/>
  <c r="U67" i="13"/>
  <c r="S68" i="12"/>
  <c r="X72" i="12" s="1"/>
  <c r="G25" i="13"/>
  <c r="AG130" i="10"/>
  <c r="AG127" i="11"/>
  <c r="AH94" i="12"/>
  <c r="AH91" i="13"/>
  <c r="X76" i="12"/>
  <c r="X73" i="13"/>
  <c r="X40" i="12"/>
  <c r="X37" i="13"/>
  <c r="AB50" i="10"/>
  <c r="AG54" i="10" s="1"/>
  <c r="AD49" i="11"/>
  <c r="AD52" i="10"/>
  <c r="AC49" i="10"/>
  <c r="AP34" i="9"/>
  <c r="AP31" i="10"/>
  <c r="AO130" i="10"/>
  <c r="AO127" i="11"/>
  <c r="AI40" i="12"/>
  <c r="AI37" i="13"/>
  <c r="AK56" i="9"/>
  <c r="AP60" i="9" s="1"/>
  <c r="AN127" i="10"/>
  <c r="AN130" i="9"/>
  <c r="AR52" i="10"/>
  <c r="AR49" i="11"/>
  <c r="AR70" i="9"/>
  <c r="AR67" i="10"/>
  <c r="I23" i="14"/>
  <c r="I17" i="14"/>
  <c r="J15" i="2"/>
  <c r="J20" i="4"/>
  <c r="S14" i="2"/>
  <c r="J14" i="4"/>
  <c r="J18" i="4" s="1"/>
  <c r="Y14" i="2"/>
  <c r="L16" i="4"/>
  <c r="U16" i="2"/>
  <c r="P16" i="4"/>
  <c r="P15" i="4" s="1"/>
  <c r="L15" i="2"/>
  <c r="L19" i="5"/>
  <c r="L22" i="5" s="1"/>
  <c r="O16" i="6"/>
  <c r="O15" i="6" s="1"/>
  <c r="Q14" i="4"/>
  <c r="I23" i="9"/>
  <c r="AD13" i="2"/>
  <c r="AM13" i="2" s="1"/>
  <c r="U14" i="2"/>
  <c r="Q16" i="4"/>
  <c r="Q15" i="4" s="1"/>
  <c r="R19" i="5"/>
  <c r="R19" i="6" s="1"/>
  <c r="U13" i="4"/>
  <c r="Y16" i="2"/>
  <c r="Y15" i="2" s="1"/>
  <c r="O14" i="7"/>
  <c r="O14" i="5"/>
  <c r="I17" i="2"/>
  <c r="V16" i="2"/>
  <c r="V15" i="2" s="1"/>
  <c r="AE13" i="2"/>
  <c r="AE13" i="4" s="1"/>
  <c r="AE13" i="5" s="1"/>
  <c r="AE14" i="5" s="1"/>
  <c r="Z16" i="2"/>
  <c r="Z15" i="2" s="1"/>
  <c r="Z13" i="4"/>
  <c r="Z13" i="5" s="1"/>
  <c r="Z13" i="6" s="1"/>
  <c r="Z14" i="2"/>
  <c r="V14" i="2"/>
  <c r="N14" i="4"/>
  <c r="N16" i="4"/>
  <c r="N15" i="4" s="1"/>
  <c r="R14" i="4"/>
  <c r="R16" i="4"/>
  <c r="R15" i="4" s="1"/>
  <c r="AI13" i="2"/>
  <c r="AI14" i="2" s="1"/>
  <c r="O19" i="5"/>
  <c r="O22" i="5" s="1"/>
  <c r="O22" i="4"/>
  <c r="AA13" i="4"/>
  <c r="AA14" i="4" s="1"/>
  <c r="Q22" i="4"/>
  <c r="O16" i="7"/>
  <c r="O15" i="7" s="1"/>
  <c r="O14" i="4"/>
  <c r="P22" i="4"/>
  <c r="N22" i="4"/>
  <c r="M22" i="4"/>
  <c r="K19" i="4"/>
  <c r="L22" i="4"/>
  <c r="Y13" i="4"/>
  <c r="AH13" i="2"/>
  <c r="O13" i="9"/>
  <c r="O13" i="10" s="1"/>
  <c r="O16" i="8"/>
  <c r="O15" i="8" s="1"/>
  <c r="O16" i="5"/>
  <c r="O15" i="5" s="1"/>
  <c r="X13" i="4"/>
  <c r="X14" i="4" s="1"/>
  <c r="O14" i="6"/>
  <c r="O16" i="4"/>
  <c r="O15" i="4" s="1"/>
  <c r="W13" i="4"/>
  <c r="W16" i="4" s="1"/>
  <c r="W15" i="4" s="1"/>
  <c r="M14" i="4"/>
  <c r="M16" i="4"/>
  <c r="M15" i="4" s="1"/>
  <c r="V13" i="4"/>
  <c r="V14" i="4" s="1"/>
  <c r="Q13" i="7"/>
  <c r="Q16" i="6"/>
  <c r="Q15" i="6" s="1"/>
  <c r="L13" i="5"/>
  <c r="L14" i="4"/>
  <c r="K13" i="4"/>
  <c r="P13" i="5"/>
  <c r="P14" i="4"/>
  <c r="Q14" i="6"/>
  <c r="M13" i="7"/>
  <c r="M16" i="6"/>
  <c r="M15" i="6" s="1"/>
  <c r="M14" i="6"/>
  <c r="N13" i="5"/>
  <c r="R13" i="5"/>
  <c r="O14" i="8"/>
  <c r="M16" i="5"/>
  <c r="M15" i="5" s="1"/>
  <c r="M14" i="5"/>
  <c r="Q16" i="5"/>
  <c r="Q15" i="5" s="1"/>
  <c r="Q14" i="5"/>
  <c r="Q19" i="7"/>
  <c r="Q22" i="6"/>
  <c r="M22" i="5"/>
  <c r="Q22" i="5"/>
  <c r="M19" i="6"/>
  <c r="N22" i="5"/>
  <c r="N19" i="6"/>
  <c r="L19" i="6"/>
  <c r="P19" i="6"/>
  <c r="P22" i="5"/>
  <c r="K14" i="2"/>
  <c r="AF13" i="2"/>
  <c r="AF13" i="4" s="1"/>
  <c r="AF13" i="5" s="1"/>
  <c r="AF13" i="6" s="1"/>
  <c r="AF13" i="7" s="1"/>
  <c r="AF13" i="8" s="1"/>
  <c r="AF13" i="9" s="1"/>
  <c r="AF16" i="9" s="1"/>
  <c r="AF15" i="9" s="1"/>
  <c r="W14" i="2"/>
  <c r="AG13" i="2"/>
  <c r="AG13" i="4" s="1"/>
  <c r="AG13" i="5" s="1"/>
  <c r="AG13" i="6" s="1"/>
  <c r="X14" i="2"/>
  <c r="K16" i="2"/>
  <c r="T13" i="2"/>
  <c r="S16" i="2" s="1"/>
  <c r="AJ13" i="2"/>
  <c r="AJ13" i="4" s="1"/>
  <c r="AJ13" i="5" s="1"/>
  <c r="AJ16" i="5" s="1"/>
  <c r="AJ15" i="5" s="1"/>
  <c r="AA14" i="2"/>
  <c r="L15" i="4"/>
  <c r="I23" i="4"/>
  <c r="I23" i="11"/>
  <c r="I23" i="10"/>
  <c r="I23" i="7"/>
  <c r="I23" i="5"/>
  <c r="O82" i="13" l="1"/>
  <c r="O79" i="14"/>
  <c r="O82" i="14" s="1"/>
  <c r="Q61" i="14"/>
  <c r="Q64" i="14" s="1"/>
  <c r="Q64" i="13"/>
  <c r="K60" i="2"/>
  <c r="AD42" i="2"/>
  <c r="N70" i="13"/>
  <c r="N67" i="14"/>
  <c r="N70" i="14" s="1"/>
  <c r="O114" i="12"/>
  <c r="AC48" i="2"/>
  <c r="O90" i="12"/>
  <c r="V109" i="13"/>
  <c r="V112" i="13" s="1"/>
  <c r="O66" i="12"/>
  <c r="B102" i="12"/>
  <c r="B138" i="12"/>
  <c r="AJ120" i="14"/>
  <c r="AA120" i="14"/>
  <c r="K67" i="13"/>
  <c r="BB120" i="14"/>
  <c r="K97" i="13"/>
  <c r="J104" i="13"/>
  <c r="K85" i="13"/>
  <c r="J86" i="13"/>
  <c r="O90" i="13" s="1"/>
  <c r="K70" i="12"/>
  <c r="K100" i="12"/>
  <c r="K79" i="13"/>
  <c r="J134" i="13"/>
  <c r="B138" i="13" s="1"/>
  <c r="K82" i="12"/>
  <c r="O120" i="12"/>
  <c r="K34" i="12"/>
  <c r="K88" i="12"/>
  <c r="K136" i="12"/>
  <c r="K64" i="12"/>
  <c r="K76" i="12"/>
  <c r="G128" i="14"/>
  <c r="BB126" i="14"/>
  <c r="R126" i="14"/>
  <c r="AA126" i="14"/>
  <c r="L73" i="14"/>
  <c r="L76" i="14" s="1"/>
  <c r="L76" i="13"/>
  <c r="R109" i="14"/>
  <c r="R112" i="14" s="1"/>
  <c r="R112" i="13"/>
  <c r="K112" i="13" s="1"/>
  <c r="O40" i="13"/>
  <c r="O37" i="14"/>
  <c r="O40" i="14" s="1"/>
  <c r="O54" i="12"/>
  <c r="J74" i="13"/>
  <c r="B78" i="13" s="1"/>
  <c r="Q52" i="13"/>
  <c r="Q49" i="14"/>
  <c r="Q52" i="14" s="1"/>
  <c r="T60" i="2"/>
  <c r="K49" i="13"/>
  <c r="AS120" i="14"/>
  <c r="O85" i="14"/>
  <c r="O88" i="14" s="1"/>
  <c r="O88" i="13"/>
  <c r="O61" i="14"/>
  <c r="O64" i="14" s="1"/>
  <c r="O64" i="13"/>
  <c r="AS126" i="14"/>
  <c r="G123" i="14"/>
  <c r="P88" i="13"/>
  <c r="P85" i="14"/>
  <c r="P88" i="14" s="1"/>
  <c r="R82" i="13"/>
  <c r="R79" i="14"/>
  <c r="R82" i="14" s="1"/>
  <c r="M85" i="14"/>
  <c r="M88" i="14" s="1"/>
  <c r="M88" i="13"/>
  <c r="J110" i="13"/>
  <c r="O114" i="13" s="1"/>
  <c r="K52" i="12"/>
  <c r="R61" i="14"/>
  <c r="R64" i="14" s="1"/>
  <c r="R64" i="13"/>
  <c r="K61" i="13"/>
  <c r="G129" i="14"/>
  <c r="O91" i="14"/>
  <c r="O94" i="14" s="1"/>
  <c r="O94" i="13"/>
  <c r="R133" i="14"/>
  <c r="R136" i="14" s="1"/>
  <c r="R136" i="13"/>
  <c r="N34" i="13"/>
  <c r="N31" i="14"/>
  <c r="N34" i="14" s="1"/>
  <c r="O100" i="13"/>
  <c r="O97" i="14"/>
  <c r="O100" i="14" s="1"/>
  <c r="J98" i="13"/>
  <c r="O102" i="13" s="1"/>
  <c r="M49" i="14"/>
  <c r="M52" i="14" s="1"/>
  <c r="M52" i="13"/>
  <c r="L67" i="14"/>
  <c r="L70" i="14" s="1"/>
  <c r="L70" i="13"/>
  <c r="J62" i="13"/>
  <c r="B66" i="13" s="1"/>
  <c r="AJ126" i="14"/>
  <c r="K106" i="12"/>
  <c r="R100" i="13"/>
  <c r="R97" i="14"/>
  <c r="R100" i="14" s="1"/>
  <c r="O103" i="14"/>
  <c r="O106" i="14" s="1"/>
  <c r="O106" i="13"/>
  <c r="O78" i="12"/>
  <c r="B48" i="12"/>
  <c r="S110" i="12"/>
  <c r="X114" i="12" s="1"/>
  <c r="V112" i="12"/>
  <c r="T112" i="12" s="1"/>
  <c r="O84" i="12"/>
  <c r="J80" i="13"/>
  <c r="B84" i="13" s="1"/>
  <c r="K43" i="13"/>
  <c r="K103" i="13"/>
  <c r="J50" i="13"/>
  <c r="B54" i="13" s="1"/>
  <c r="AL58" i="9"/>
  <c r="J68" i="13"/>
  <c r="B72" i="13" s="1"/>
  <c r="K124" i="13"/>
  <c r="K40" i="12"/>
  <c r="AL106" i="9"/>
  <c r="AL115" i="10"/>
  <c r="J116" i="13"/>
  <c r="B120" i="13" s="1"/>
  <c r="G103" i="14"/>
  <c r="G104" i="14" s="1"/>
  <c r="G104" i="13"/>
  <c r="K121" i="14"/>
  <c r="O108" i="13"/>
  <c r="B108" i="13"/>
  <c r="M73" i="14"/>
  <c r="M76" i="14" s="1"/>
  <c r="M76" i="13"/>
  <c r="K76" i="13" s="1"/>
  <c r="AE52" i="11"/>
  <c r="AE49" i="12"/>
  <c r="N43" i="14"/>
  <c r="N46" i="14" s="1"/>
  <c r="N46" i="13"/>
  <c r="K46" i="13" s="1"/>
  <c r="AE25" i="12"/>
  <c r="AE28" i="11"/>
  <c r="AG88" i="11"/>
  <c r="AG85" i="12"/>
  <c r="O34" i="13"/>
  <c r="O31" i="14"/>
  <c r="J32" i="13"/>
  <c r="K31" i="13"/>
  <c r="AL82" i="9"/>
  <c r="AL48" i="2"/>
  <c r="J122" i="14"/>
  <c r="AI88" i="11"/>
  <c r="AI85" i="12"/>
  <c r="O96" i="12"/>
  <c r="B96" i="12"/>
  <c r="R118" i="13"/>
  <c r="R115" i="14"/>
  <c r="R118" i="14" s="1"/>
  <c r="B42" i="12"/>
  <c r="O42" i="12"/>
  <c r="Q82" i="13"/>
  <c r="Q79" i="14"/>
  <c r="Q82" i="14" s="1"/>
  <c r="B36" i="12"/>
  <c r="O36" i="12"/>
  <c r="K73" i="13"/>
  <c r="AG100" i="11"/>
  <c r="AG97" i="12"/>
  <c r="AL94" i="9"/>
  <c r="AF118" i="11"/>
  <c r="AF115" i="12"/>
  <c r="P94" i="13"/>
  <c r="P91" i="14"/>
  <c r="K91" i="13"/>
  <c r="J92" i="13"/>
  <c r="N37" i="14"/>
  <c r="N40" i="13"/>
  <c r="J38" i="13"/>
  <c r="K37" i="13"/>
  <c r="AK128" i="10"/>
  <c r="AP132" i="10" s="1"/>
  <c r="K124" i="14"/>
  <c r="O108" i="12"/>
  <c r="B108" i="12"/>
  <c r="AJ31" i="12"/>
  <c r="AJ34" i="11"/>
  <c r="K94" i="12"/>
  <c r="G120" i="14"/>
  <c r="H120" i="14" s="1"/>
  <c r="H120" i="13"/>
  <c r="AD118" i="11"/>
  <c r="AD115" i="12"/>
  <c r="AH67" i="12"/>
  <c r="AH70" i="11"/>
  <c r="R52" i="13"/>
  <c r="R49" i="14"/>
  <c r="R52" i="14" s="1"/>
  <c r="AF106" i="11"/>
  <c r="AF103" i="12"/>
  <c r="P136" i="13"/>
  <c r="P133" i="14"/>
  <c r="P136" i="14" s="1"/>
  <c r="N88" i="14"/>
  <c r="K118" i="12"/>
  <c r="R106" i="13"/>
  <c r="R103" i="14"/>
  <c r="R106" i="14" s="1"/>
  <c r="G132" i="14"/>
  <c r="H132" i="14" s="1"/>
  <c r="H132" i="13"/>
  <c r="AH79" i="12"/>
  <c r="AH82" i="11"/>
  <c r="K133" i="13"/>
  <c r="R94" i="13"/>
  <c r="R91" i="14"/>
  <c r="R94" i="14" s="1"/>
  <c r="AF58" i="11"/>
  <c r="AF55" i="12"/>
  <c r="AI61" i="12"/>
  <c r="AI64" i="11"/>
  <c r="R40" i="13"/>
  <c r="R37" i="14"/>
  <c r="R40" i="14" s="1"/>
  <c r="V54" i="2"/>
  <c r="L60" i="2"/>
  <c r="M60" i="2"/>
  <c r="AL45" i="2"/>
  <c r="AN42" i="2"/>
  <c r="AJ106" i="11"/>
  <c r="AJ103" i="12"/>
  <c r="AH34" i="11"/>
  <c r="AH31" i="12"/>
  <c r="AR54" i="2"/>
  <c r="AQ54" i="2"/>
  <c r="L54" i="2"/>
  <c r="M54" i="2"/>
  <c r="AF34" i="11"/>
  <c r="AF31" i="12"/>
  <c r="O52" i="14"/>
  <c r="AE48" i="2"/>
  <c r="AD48" i="2"/>
  <c r="M118" i="14"/>
  <c r="AG124" i="11"/>
  <c r="AG121" i="12"/>
  <c r="AL118" i="9"/>
  <c r="AL43" i="10"/>
  <c r="AL91" i="10"/>
  <c r="AK60" i="2"/>
  <c r="AM56" i="2"/>
  <c r="AL50" i="2"/>
  <c r="O76" i="14"/>
  <c r="AE100" i="11"/>
  <c r="AE97" i="12"/>
  <c r="N118" i="13"/>
  <c r="N115" i="14"/>
  <c r="K69" i="2"/>
  <c r="AB55" i="2"/>
  <c r="AB64" i="2"/>
  <c r="O72" i="12"/>
  <c r="B72" i="12"/>
  <c r="AG52" i="11"/>
  <c r="AG49" i="12"/>
  <c r="J72" i="2"/>
  <c r="L68" i="2"/>
  <c r="K62" i="2"/>
  <c r="S72" i="2"/>
  <c r="T62" i="2"/>
  <c r="U68" i="2"/>
  <c r="N64" i="14"/>
  <c r="K55" i="14"/>
  <c r="J56" i="14"/>
  <c r="L58" i="14"/>
  <c r="K58" i="14" s="1"/>
  <c r="M46" i="14"/>
  <c r="P67" i="14"/>
  <c r="P70" i="13"/>
  <c r="N112" i="14"/>
  <c r="K115" i="13"/>
  <c r="AA108" i="14"/>
  <c r="R108" i="14"/>
  <c r="BB108" i="14"/>
  <c r="G111" i="14"/>
  <c r="AJ108" i="14"/>
  <c r="AS108" i="14"/>
  <c r="AS114" i="14"/>
  <c r="AJ114" i="14"/>
  <c r="AA114" i="14"/>
  <c r="G117" i="14"/>
  <c r="R114" i="14"/>
  <c r="BB114" i="14"/>
  <c r="AK104" i="10"/>
  <c r="AP108" i="10" s="1"/>
  <c r="J63" i="2"/>
  <c r="L69" i="2"/>
  <c r="S49" i="2"/>
  <c r="S58" i="2"/>
  <c r="U54" i="2"/>
  <c r="K58" i="13"/>
  <c r="B30" i="12"/>
  <c r="O30" i="12"/>
  <c r="AH54" i="2"/>
  <c r="AI54" i="2"/>
  <c r="J61" i="2"/>
  <c r="J70" i="2"/>
  <c r="BB72" i="14"/>
  <c r="AS72" i="14"/>
  <c r="AJ66" i="14"/>
  <c r="AJ72" i="14"/>
  <c r="AA66" i="14"/>
  <c r="BB66" i="14"/>
  <c r="AA72" i="14"/>
  <c r="AS66" i="14"/>
  <c r="R72" i="14"/>
  <c r="G69" i="14"/>
  <c r="G75" i="14"/>
  <c r="R66" i="14"/>
  <c r="G68" i="14"/>
  <c r="G74" i="14"/>
  <c r="AL55" i="10"/>
  <c r="P82" i="14"/>
  <c r="O70" i="14"/>
  <c r="AF130" i="11"/>
  <c r="AF127" i="12"/>
  <c r="S57" i="2"/>
  <c r="U60" i="2" s="1"/>
  <c r="U63" i="2"/>
  <c r="AF67" i="12"/>
  <c r="AF70" i="11"/>
  <c r="O126" i="13"/>
  <c r="B126" i="13"/>
  <c r="G114" i="14"/>
  <c r="H114" i="14" s="1"/>
  <c r="H114" i="13"/>
  <c r="Q66" i="2"/>
  <c r="K66" i="2" s="1"/>
  <c r="P66" i="2"/>
  <c r="AR51" i="2"/>
  <c r="AK45" i="2"/>
  <c r="B60" i="13"/>
  <c r="O60" i="13"/>
  <c r="M25" i="14"/>
  <c r="M28" i="13"/>
  <c r="K28" i="13" s="1"/>
  <c r="K25" i="13"/>
  <c r="J26" i="13"/>
  <c r="AB60" i="2"/>
  <c r="AC50" i="2"/>
  <c r="AD56" i="2"/>
  <c r="Z66" i="2"/>
  <c r="Y66" i="2"/>
  <c r="AH55" i="12"/>
  <c r="AH58" i="11"/>
  <c r="AG37" i="12"/>
  <c r="AG40" i="11"/>
  <c r="B48" i="13"/>
  <c r="O48" i="13"/>
  <c r="AI40" i="13"/>
  <c r="AI37" i="14"/>
  <c r="AI40" i="14" s="1"/>
  <c r="AP34" i="10"/>
  <c r="AP31" i="11"/>
  <c r="AG130" i="11"/>
  <c r="AG127" i="12"/>
  <c r="T70" i="12"/>
  <c r="AH28" i="11"/>
  <c r="AH25" i="12"/>
  <c r="AA112" i="13"/>
  <c r="AA109" i="14"/>
  <c r="T64" i="12"/>
  <c r="AI70" i="11"/>
  <c r="AI67" i="12"/>
  <c r="AP52" i="11"/>
  <c r="AP49" i="12"/>
  <c r="AJ94" i="13"/>
  <c r="AJ91" i="14"/>
  <c r="AF124" i="11"/>
  <c r="AF121" i="12"/>
  <c r="AQ112" i="10"/>
  <c r="AQ109" i="11"/>
  <c r="AG112" i="13"/>
  <c r="AG109" i="14"/>
  <c r="U136" i="13"/>
  <c r="T133" i="13"/>
  <c r="U133" i="14"/>
  <c r="S134" i="13"/>
  <c r="X138" i="13" s="1"/>
  <c r="AQ130" i="11"/>
  <c r="AQ127" i="12"/>
  <c r="AS34" i="11"/>
  <c r="AS31" i="12"/>
  <c r="W58" i="13"/>
  <c r="W55" i="14"/>
  <c r="AH109" i="12"/>
  <c r="AH112" i="11"/>
  <c r="AN52" i="11"/>
  <c r="AN49" i="12"/>
  <c r="V109" i="14"/>
  <c r="T130" i="12"/>
  <c r="Z136" i="13"/>
  <c r="Z133" i="14"/>
  <c r="Y97" i="14"/>
  <c r="Y100" i="13"/>
  <c r="AI82" i="11"/>
  <c r="AI79" i="12"/>
  <c r="V73" i="14"/>
  <c r="V76" i="13"/>
  <c r="Q136" i="14"/>
  <c r="AN82" i="10"/>
  <c r="AN79" i="11"/>
  <c r="AQ106" i="11"/>
  <c r="AQ103" i="12"/>
  <c r="AE46" i="11"/>
  <c r="AE43" i="12"/>
  <c r="AC43" i="11"/>
  <c r="AB44" i="11"/>
  <c r="AG48" i="11" s="1"/>
  <c r="AM52" i="10"/>
  <c r="AL49" i="10"/>
  <c r="AK50" i="10"/>
  <c r="AP54" i="10" s="1"/>
  <c r="AM49" i="11"/>
  <c r="AJ100" i="11"/>
  <c r="AJ97" i="12"/>
  <c r="AQ46" i="11"/>
  <c r="AQ43" i="12"/>
  <c r="W76" i="13"/>
  <c r="W73" i="14"/>
  <c r="Z28" i="13"/>
  <c r="Z25" i="14"/>
  <c r="AH118" i="13"/>
  <c r="AH115" i="14"/>
  <c r="AS88" i="10"/>
  <c r="AS85" i="11"/>
  <c r="AQ52" i="10"/>
  <c r="AQ49" i="11"/>
  <c r="AA136" i="13"/>
  <c r="AA133" i="14"/>
  <c r="AD100" i="11"/>
  <c r="AC97" i="11"/>
  <c r="AD97" i="12"/>
  <c r="AB98" i="11"/>
  <c r="AG102" i="11" s="1"/>
  <c r="AH52" i="11"/>
  <c r="AH49" i="12"/>
  <c r="AF100" i="11"/>
  <c r="AF97" i="12"/>
  <c r="AE76" i="13"/>
  <c r="AE73" i="14"/>
  <c r="AC40" i="10"/>
  <c r="T46" i="12"/>
  <c r="U28" i="13"/>
  <c r="T25" i="13"/>
  <c r="U25" i="14"/>
  <c r="S26" i="13"/>
  <c r="X30" i="13" s="1"/>
  <c r="U52" i="13"/>
  <c r="T49" i="13"/>
  <c r="U49" i="14"/>
  <c r="S50" i="13"/>
  <c r="X54" i="13" s="1"/>
  <c r="AS130" i="11"/>
  <c r="AS127" i="12"/>
  <c r="W85" i="14"/>
  <c r="W88" i="13"/>
  <c r="AQ82" i="11"/>
  <c r="AQ79" i="12"/>
  <c r="AJ115" i="14"/>
  <c r="AJ118" i="13"/>
  <c r="AC81" i="2"/>
  <c r="AS136" i="10"/>
  <c r="AS133" i="11"/>
  <c r="AO79" i="12"/>
  <c r="AO82" i="11"/>
  <c r="AP40" i="11"/>
  <c r="AP37" i="12"/>
  <c r="AP100" i="11"/>
  <c r="AP97" i="12"/>
  <c r="AO70" i="11"/>
  <c r="AO67" i="12"/>
  <c r="AG106" i="11"/>
  <c r="AG103" i="12"/>
  <c r="AN25" i="12"/>
  <c r="AN28" i="11"/>
  <c r="Y94" i="13"/>
  <c r="Y91" i="14"/>
  <c r="AC64" i="10"/>
  <c r="AA28" i="13"/>
  <c r="AA25" i="14"/>
  <c r="G133" i="14"/>
  <c r="G134" i="13"/>
  <c r="V46" i="13"/>
  <c r="V43" i="14"/>
  <c r="V46" i="14" s="1"/>
  <c r="AG118" i="11"/>
  <c r="AG115" i="12"/>
  <c r="AR106" i="10"/>
  <c r="AR103" i="11"/>
  <c r="AP64" i="11"/>
  <c r="AP61" i="12"/>
  <c r="AS100" i="10"/>
  <c r="AS97" i="11"/>
  <c r="AL31" i="10"/>
  <c r="AA34" i="13"/>
  <c r="AA31" i="14"/>
  <c r="AN34" i="10"/>
  <c r="AN31" i="11"/>
  <c r="AH76" i="11"/>
  <c r="AH73" i="12"/>
  <c r="AD46" i="13"/>
  <c r="AD43" i="14"/>
  <c r="X130" i="13"/>
  <c r="X127" i="14"/>
  <c r="S74" i="13"/>
  <c r="X78" i="13" s="1"/>
  <c r="U73" i="14"/>
  <c r="U76" i="13"/>
  <c r="T73" i="13"/>
  <c r="AA127" i="14"/>
  <c r="AA130" i="13"/>
  <c r="T118" i="12"/>
  <c r="AS46" i="11"/>
  <c r="AS43" i="12"/>
  <c r="T94" i="12"/>
  <c r="U112" i="13"/>
  <c r="U109" i="14"/>
  <c r="S110" i="13"/>
  <c r="X114" i="13" s="1"/>
  <c r="AN88" i="11"/>
  <c r="AN85" i="12"/>
  <c r="AO106" i="11"/>
  <c r="AO103" i="12"/>
  <c r="AM130" i="11"/>
  <c r="AM127" i="12"/>
  <c r="AD58" i="13"/>
  <c r="AD55" i="14"/>
  <c r="G61" i="14"/>
  <c r="G62" i="13"/>
  <c r="AM70" i="11"/>
  <c r="AM67" i="12"/>
  <c r="W52" i="13"/>
  <c r="W49" i="14"/>
  <c r="U88" i="13"/>
  <c r="T85" i="13"/>
  <c r="U85" i="14"/>
  <c r="S86" i="13"/>
  <c r="X90" i="13" s="1"/>
  <c r="AM63" i="2"/>
  <c r="AC130" i="10"/>
  <c r="X34" i="13"/>
  <c r="X31" i="14"/>
  <c r="AF52" i="11"/>
  <c r="AF49" i="12"/>
  <c r="S80" i="13"/>
  <c r="X84" i="13" s="1"/>
  <c r="U82" i="13"/>
  <c r="T79" i="13"/>
  <c r="U79" i="14"/>
  <c r="AK56" i="10"/>
  <c r="AP60" i="10" s="1"/>
  <c r="X106" i="13"/>
  <c r="X103" i="14"/>
  <c r="AD28" i="11"/>
  <c r="AC25" i="11"/>
  <c r="AD25" i="12"/>
  <c r="AB26" i="11"/>
  <c r="AG30" i="11" s="1"/>
  <c r="X100" i="13"/>
  <c r="X97" i="14"/>
  <c r="AP136" i="11"/>
  <c r="AP133" i="12"/>
  <c r="AQ136" i="10"/>
  <c r="AQ133" i="11"/>
  <c r="AP88" i="11"/>
  <c r="AP85" i="12"/>
  <c r="AD94" i="13"/>
  <c r="AD91" i="14"/>
  <c r="AN136" i="11"/>
  <c r="AN133" i="12"/>
  <c r="AJ46" i="13"/>
  <c r="AJ43" i="14"/>
  <c r="AJ46" i="14" s="1"/>
  <c r="V100" i="13"/>
  <c r="V97" i="14"/>
  <c r="AF40" i="11"/>
  <c r="AF37" i="12"/>
  <c r="AO124" i="10"/>
  <c r="AO121" i="11"/>
  <c r="X67" i="14"/>
  <c r="X70" i="13"/>
  <c r="AQ118" i="11"/>
  <c r="AQ115" i="12"/>
  <c r="AQ34" i="11"/>
  <c r="AQ31" i="12"/>
  <c r="AE34" i="11"/>
  <c r="AE31" i="12"/>
  <c r="AB32" i="11"/>
  <c r="AG36" i="11" s="1"/>
  <c r="AC31" i="11"/>
  <c r="AQ124" i="10"/>
  <c r="AQ121" i="11"/>
  <c r="AM112" i="10"/>
  <c r="AL109" i="10"/>
  <c r="AK110" i="10"/>
  <c r="AP114" i="10" s="1"/>
  <c r="AM109" i="11"/>
  <c r="AC82" i="10"/>
  <c r="S32" i="13"/>
  <c r="X36" i="13" s="1"/>
  <c r="U31" i="14"/>
  <c r="U34" i="13"/>
  <c r="T31" i="13"/>
  <c r="AC124" i="10"/>
  <c r="AI46" i="11"/>
  <c r="AI43" i="12"/>
  <c r="AE64" i="13"/>
  <c r="AE61" i="14"/>
  <c r="AM100" i="10"/>
  <c r="AL97" i="10"/>
  <c r="AK98" i="10"/>
  <c r="AP102" i="10" s="1"/>
  <c r="AM97" i="11"/>
  <c r="AJ82" i="13"/>
  <c r="AJ79" i="14"/>
  <c r="AR73" i="12"/>
  <c r="AR76" i="11"/>
  <c r="T58" i="12"/>
  <c r="AI34" i="11"/>
  <c r="AI31" i="12"/>
  <c r="W40" i="13"/>
  <c r="W37" i="14"/>
  <c r="W40" i="14" s="1"/>
  <c r="AH94" i="13"/>
  <c r="AH91" i="14"/>
  <c r="X85" i="14"/>
  <c r="X88" i="13"/>
  <c r="U64" i="13"/>
  <c r="T61" i="13"/>
  <c r="U61" i="14"/>
  <c r="S62" i="13"/>
  <c r="X66" i="13" s="1"/>
  <c r="AD70" i="13"/>
  <c r="AD67" i="14"/>
  <c r="AA94" i="13"/>
  <c r="AA91" i="14"/>
  <c r="AE106" i="11"/>
  <c r="AE103" i="12"/>
  <c r="AB104" i="11"/>
  <c r="AG108" i="11" s="1"/>
  <c r="AC103" i="11"/>
  <c r="Z127" i="14"/>
  <c r="Z130" i="13"/>
  <c r="Z124" i="13"/>
  <c r="Z121" i="14"/>
  <c r="Y67" i="14"/>
  <c r="Y70" i="13"/>
  <c r="AN67" i="11"/>
  <c r="AN70" i="10"/>
  <c r="AN118" i="10"/>
  <c r="AN115" i="11"/>
  <c r="S128" i="13"/>
  <c r="X132" i="13" s="1"/>
  <c r="U130" i="13"/>
  <c r="U127" i="14"/>
  <c r="T127" i="13"/>
  <c r="AF46" i="13"/>
  <c r="AF43" i="14"/>
  <c r="AF46" i="14" s="1"/>
  <c r="AI76" i="13"/>
  <c r="AI73" i="14"/>
  <c r="AF64" i="11"/>
  <c r="AF61" i="12"/>
  <c r="W94" i="13"/>
  <c r="W91" i="14"/>
  <c r="V118" i="13"/>
  <c r="V115" i="14"/>
  <c r="AL28" i="9"/>
  <c r="AO73" i="11"/>
  <c r="AO76" i="10"/>
  <c r="Y40" i="13"/>
  <c r="Y37" i="14"/>
  <c r="Y40" i="14" s="1"/>
  <c r="AC46" i="10"/>
  <c r="Y52" i="13"/>
  <c r="Y49" i="14"/>
  <c r="K130" i="13"/>
  <c r="AO31" i="12"/>
  <c r="AO34" i="11"/>
  <c r="AI136" i="13"/>
  <c r="AI133" i="14"/>
  <c r="AR58" i="10"/>
  <c r="AR55" i="11"/>
  <c r="AN43" i="11"/>
  <c r="AN46" i="10"/>
  <c r="AN76" i="11"/>
  <c r="AN73" i="12"/>
  <c r="AJ130" i="13"/>
  <c r="AJ127" i="14"/>
  <c r="AH37" i="12"/>
  <c r="AH40" i="11"/>
  <c r="AK64" i="2"/>
  <c r="AK55" i="2"/>
  <c r="W106" i="13"/>
  <c r="W103" i="14"/>
  <c r="AR94" i="10"/>
  <c r="AR91" i="11"/>
  <c r="AN112" i="11"/>
  <c r="AN109" i="12"/>
  <c r="AI124" i="13"/>
  <c r="AI121" i="14"/>
  <c r="AO25" i="11"/>
  <c r="AO28" i="10"/>
  <c r="AO100" i="10"/>
  <c r="AO97" i="11"/>
  <c r="AB38" i="11"/>
  <c r="AG42" i="11" s="1"/>
  <c r="AD37" i="12"/>
  <c r="AD40" i="11"/>
  <c r="AC37" i="11"/>
  <c r="AJ52" i="11"/>
  <c r="AJ49" i="12"/>
  <c r="AO136" i="10"/>
  <c r="AO133" i="11"/>
  <c r="W124" i="13"/>
  <c r="W121" i="14"/>
  <c r="T28" i="12"/>
  <c r="V28" i="13"/>
  <c r="V25" i="14"/>
  <c r="AP28" i="11"/>
  <c r="AP25" i="12"/>
  <c r="AG34" i="11"/>
  <c r="AG31" i="12"/>
  <c r="AP130" i="10"/>
  <c r="AP127" i="11"/>
  <c r="Z37" i="14"/>
  <c r="Z40" i="14" s="1"/>
  <c r="Z40" i="13"/>
  <c r="AB62" i="11"/>
  <c r="AG66" i="11" s="1"/>
  <c r="AD64" i="11"/>
  <c r="AC61" i="11"/>
  <c r="AD61" i="12"/>
  <c r="V130" i="13"/>
  <c r="V127" i="14"/>
  <c r="Z70" i="13"/>
  <c r="Z67" i="14"/>
  <c r="AE40" i="13"/>
  <c r="AE37" i="14"/>
  <c r="AE40" i="14" s="1"/>
  <c r="AC58" i="10"/>
  <c r="AR97" i="12"/>
  <c r="AR100" i="11"/>
  <c r="AJ124" i="11"/>
  <c r="AJ121" i="12"/>
  <c r="AM88" i="10"/>
  <c r="AL85" i="10"/>
  <c r="AK86" i="10"/>
  <c r="AP90" i="10" s="1"/>
  <c r="AM85" i="11"/>
  <c r="AJ88" i="11"/>
  <c r="AJ85" i="12"/>
  <c r="AF28" i="11"/>
  <c r="AF25" i="12"/>
  <c r="AL79" i="10"/>
  <c r="AJ25" i="12"/>
  <c r="AJ28" i="11"/>
  <c r="X82" i="13"/>
  <c r="X79" i="14"/>
  <c r="AA64" i="13"/>
  <c r="AA61" i="14"/>
  <c r="AS40" i="10"/>
  <c r="AS37" i="11"/>
  <c r="AG46" i="11"/>
  <c r="AG43" i="12"/>
  <c r="AN106" i="10"/>
  <c r="AN103" i="11"/>
  <c r="Y31" i="14"/>
  <c r="Y34" i="13"/>
  <c r="X46" i="13"/>
  <c r="X43" i="14"/>
  <c r="X46" i="14" s="1"/>
  <c r="AQ67" i="12"/>
  <c r="AQ70" i="11"/>
  <c r="AG70" i="11"/>
  <c r="AG67" i="12"/>
  <c r="V88" i="13"/>
  <c r="V85" i="14"/>
  <c r="AN124" i="11"/>
  <c r="AN121" i="12"/>
  <c r="AA124" i="13"/>
  <c r="AA121" i="14"/>
  <c r="AL70" i="9"/>
  <c r="AP106" i="10"/>
  <c r="AP103" i="11"/>
  <c r="AR124" i="11"/>
  <c r="AR121" i="12"/>
  <c r="AE130" i="11"/>
  <c r="AE127" i="12"/>
  <c r="AC127" i="11"/>
  <c r="AB128" i="11"/>
  <c r="AG132" i="11" s="1"/>
  <c r="AH64" i="11"/>
  <c r="AH61" i="12"/>
  <c r="BB42" i="14"/>
  <c r="AS42" i="14"/>
  <c r="AJ42" i="14"/>
  <c r="AA42" i="14"/>
  <c r="R42" i="14"/>
  <c r="G44" i="14"/>
  <c r="G45" i="14"/>
  <c r="G38" i="14"/>
  <c r="G39" i="14"/>
  <c r="BB36" i="14"/>
  <c r="R36" i="14"/>
  <c r="AJ36" i="14"/>
  <c r="AS36" i="14"/>
  <c r="AA36" i="14"/>
  <c r="AG82" i="11"/>
  <c r="AG79" i="12"/>
  <c r="AN94" i="10"/>
  <c r="AN91" i="11"/>
  <c r="AF136" i="11"/>
  <c r="AF133" i="12"/>
  <c r="AI100" i="13"/>
  <c r="AI97" i="14"/>
  <c r="AQ58" i="11"/>
  <c r="AQ55" i="12"/>
  <c r="AI112" i="13"/>
  <c r="AI109" i="14"/>
  <c r="T100" i="12"/>
  <c r="X94" i="13"/>
  <c r="X91" i="14"/>
  <c r="V124" i="13"/>
  <c r="V121" i="14"/>
  <c r="W112" i="13"/>
  <c r="W109" i="14"/>
  <c r="T40" i="12"/>
  <c r="AR25" i="12"/>
  <c r="AR28" i="11"/>
  <c r="AM46" i="11"/>
  <c r="AM43" i="12"/>
  <c r="AC88" i="10"/>
  <c r="AD76" i="11"/>
  <c r="AC73" i="11"/>
  <c r="AD73" i="12"/>
  <c r="AB74" i="11"/>
  <c r="AG78" i="11" s="1"/>
  <c r="AH88" i="11"/>
  <c r="AH85" i="12"/>
  <c r="AM91" i="12"/>
  <c r="AM94" i="11"/>
  <c r="T75" i="2"/>
  <c r="Z46" i="13"/>
  <c r="Z43" i="14"/>
  <c r="Z46" i="14" s="1"/>
  <c r="AO40" i="10"/>
  <c r="AO37" i="11"/>
  <c r="AE82" i="11"/>
  <c r="AE79" i="12"/>
  <c r="AC79" i="11"/>
  <c r="AB80" i="11"/>
  <c r="AG84" i="11" s="1"/>
  <c r="AI52" i="13"/>
  <c r="AI49" i="14"/>
  <c r="AO58" i="11"/>
  <c r="AO55" i="12"/>
  <c r="S56" i="13"/>
  <c r="X60" i="13" s="1"/>
  <c r="U58" i="13"/>
  <c r="T55" i="13"/>
  <c r="U55" i="14"/>
  <c r="AL76" i="9"/>
  <c r="AR52" i="11"/>
  <c r="AR49" i="12"/>
  <c r="AC52" i="10"/>
  <c r="X40" i="13"/>
  <c r="X37" i="14"/>
  <c r="X40" i="14" s="1"/>
  <c r="U70" i="13"/>
  <c r="T67" i="13"/>
  <c r="U67" i="14"/>
  <c r="S68" i="13"/>
  <c r="X72" i="13" s="1"/>
  <c r="AH124" i="11"/>
  <c r="AH121" i="12"/>
  <c r="M136" i="14"/>
  <c r="AE67" i="12"/>
  <c r="AE70" i="11"/>
  <c r="AB68" i="11"/>
  <c r="AG72" i="11" s="1"/>
  <c r="AC67" i="11"/>
  <c r="Z94" i="13"/>
  <c r="Z91" i="14"/>
  <c r="AL34" i="9"/>
  <c r="Y130" i="13"/>
  <c r="Y127" i="14"/>
  <c r="AC106" i="10"/>
  <c r="AH130" i="13"/>
  <c r="AH127" i="14"/>
  <c r="AE88" i="13"/>
  <c r="AE85" i="14"/>
  <c r="AI28" i="13"/>
  <c r="AI25" i="14"/>
  <c r="AP82" i="10"/>
  <c r="AP79" i="11"/>
  <c r="X136" i="13"/>
  <c r="X133" i="14"/>
  <c r="AR130" i="10"/>
  <c r="AR127" i="11"/>
  <c r="Y124" i="13"/>
  <c r="Y121" i="14"/>
  <c r="AA82" i="13"/>
  <c r="AA79" i="14"/>
  <c r="V82" i="13"/>
  <c r="V79" i="14"/>
  <c r="W43" i="14"/>
  <c r="W46" i="14" s="1"/>
  <c r="W46" i="13"/>
  <c r="AL124" i="9"/>
  <c r="AS76" i="10"/>
  <c r="AS73" i="11"/>
  <c r="O130" i="14"/>
  <c r="J128" i="14"/>
  <c r="K127" i="14"/>
  <c r="AL52" i="9"/>
  <c r="AS64" i="10"/>
  <c r="AS61" i="11"/>
  <c r="AA103" i="14"/>
  <c r="AA106" i="13"/>
  <c r="AA40" i="13"/>
  <c r="AA37" i="14"/>
  <c r="AA40" i="14" s="1"/>
  <c r="AQ88" i="10"/>
  <c r="AQ85" i="11"/>
  <c r="Y64" i="13"/>
  <c r="Y61" i="14"/>
  <c r="H54" i="13"/>
  <c r="G54" i="14"/>
  <c r="H54" i="14" s="1"/>
  <c r="AD130" i="13"/>
  <c r="AD127" i="14"/>
  <c r="U46" i="13"/>
  <c r="T43" i="13"/>
  <c r="U43" i="14"/>
  <c r="S44" i="13"/>
  <c r="X48" i="13" s="1"/>
  <c r="AN64" i="11"/>
  <c r="AN61" i="12"/>
  <c r="AE115" i="12"/>
  <c r="AE118" i="11"/>
  <c r="AC115" i="11"/>
  <c r="AB116" i="11"/>
  <c r="AG120" i="11" s="1"/>
  <c r="Z73" i="14"/>
  <c r="Z76" i="13"/>
  <c r="AH100" i="11"/>
  <c r="AH97" i="12"/>
  <c r="AS70" i="11"/>
  <c r="AS67" i="12"/>
  <c r="AQ100" i="10"/>
  <c r="AQ97" i="11"/>
  <c r="AR40" i="11"/>
  <c r="AR37" i="12"/>
  <c r="AR34" i="10"/>
  <c r="AR31" i="11"/>
  <c r="V58" i="13"/>
  <c r="V55" i="14"/>
  <c r="AR88" i="11"/>
  <c r="AR85" i="12"/>
  <c r="AA76" i="13"/>
  <c r="AA73" i="14"/>
  <c r="AI106" i="11"/>
  <c r="AI103" i="12"/>
  <c r="V34" i="13"/>
  <c r="V31" i="14"/>
  <c r="AE94" i="11"/>
  <c r="AE91" i="12"/>
  <c r="AB92" i="11"/>
  <c r="AG96" i="11" s="1"/>
  <c r="AC91" i="11"/>
  <c r="AE58" i="11"/>
  <c r="AE55" i="12"/>
  <c r="AC55" i="11"/>
  <c r="AB56" i="11"/>
  <c r="AG60" i="11" s="1"/>
  <c r="AJ58" i="13"/>
  <c r="AJ55" i="14"/>
  <c r="X121" i="14"/>
  <c r="X124" i="13"/>
  <c r="AM34" i="11"/>
  <c r="AM31" i="12"/>
  <c r="T106" i="12"/>
  <c r="AJ70" i="13"/>
  <c r="AJ67" i="14"/>
  <c r="T124" i="12"/>
  <c r="AM82" i="11"/>
  <c r="AM79" i="12"/>
  <c r="Y115" i="14"/>
  <c r="Y118" i="13"/>
  <c r="X58" i="13"/>
  <c r="X55" i="14"/>
  <c r="AG55" i="12"/>
  <c r="AG58" i="11"/>
  <c r="AM115" i="12"/>
  <c r="AM118" i="11"/>
  <c r="T76" i="12"/>
  <c r="Z82" i="13"/>
  <c r="Z79" i="14"/>
  <c r="Z97" i="14"/>
  <c r="Z100" i="13"/>
  <c r="AC136" i="10"/>
  <c r="AD82" i="13"/>
  <c r="AD79" i="14"/>
  <c r="U115" i="14"/>
  <c r="U118" i="13"/>
  <c r="T115" i="13"/>
  <c r="S116" i="13"/>
  <c r="X120" i="13" s="1"/>
  <c r="AE133" i="14"/>
  <c r="AE136" i="13"/>
  <c r="U94" i="13"/>
  <c r="T91" i="13"/>
  <c r="S92" i="13"/>
  <c r="X96" i="13" s="1"/>
  <c r="U91" i="14"/>
  <c r="X61" i="14"/>
  <c r="X64" i="13"/>
  <c r="AR118" i="10"/>
  <c r="AR115" i="11"/>
  <c r="AL127" i="10"/>
  <c r="AS124" i="10"/>
  <c r="AS121" i="11"/>
  <c r="AK68" i="10"/>
  <c r="AP72" i="10" s="1"/>
  <c r="AQ28" i="10"/>
  <c r="AQ25" i="11"/>
  <c r="AG94" i="11"/>
  <c r="AG91" i="12"/>
  <c r="AO49" i="11"/>
  <c r="AO52" i="10"/>
  <c r="G80" i="14"/>
  <c r="AM106" i="11"/>
  <c r="AM103" i="12"/>
  <c r="AL136" i="9"/>
  <c r="Z58" i="13"/>
  <c r="Z55" i="14"/>
  <c r="Z34" i="13"/>
  <c r="Z31" i="14"/>
  <c r="AC28" i="10"/>
  <c r="AL40" i="9"/>
  <c r="U100" i="13"/>
  <c r="T97" i="13"/>
  <c r="U97" i="14"/>
  <c r="S98" i="13"/>
  <c r="X102" i="13" s="1"/>
  <c r="AR82" i="10"/>
  <c r="AR79" i="11"/>
  <c r="AS94" i="11"/>
  <c r="AS91" i="12"/>
  <c r="AA52" i="13"/>
  <c r="AA49" i="14"/>
  <c r="Z88" i="13"/>
  <c r="Z85" i="14"/>
  <c r="AG76" i="13"/>
  <c r="AG73" i="14"/>
  <c r="U40" i="13"/>
  <c r="T37" i="13"/>
  <c r="U37" i="14"/>
  <c r="S38" i="13"/>
  <c r="X42" i="13" s="1"/>
  <c r="AP118" i="10"/>
  <c r="AP115" i="11"/>
  <c r="AS79" i="12"/>
  <c r="AS82" i="11"/>
  <c r="AC112" i="10"/>
  <c r="AL46" i="9"/>
  <c r="AB86" i="11"/>
  <c r="AG90" i="11" s="1"/>
  <c r="AD85" i="12"/>
  <c r="AC85" i="11"/>
  <c r="AD88" i="11"/>
  <c r="AE124" i="13"/>
  <c r="AE121" i="14"/>
  <c r="Y88" i="13"/>
  <c r="Y85" i="14"/>
  <c r="AL64" i="9"/>
  <c r="AQ40" i="10"/>
  <c r="AQ37" i="11"/>
  <c r="Y28" i="13"/>
  <c r="Y25" i="14"/>
  <c r="AD106" i="13"/>
  <c r="AD103" i="14"/>
  <c r="AL112" i="9"/>
  <c r="AD124" i="11"/>
  <c r="AC121" i="11"/>
  <c r="AD121" i="12"/>
  <c r="AB122" i="11"/>
  <c r="AG126" i="11" s="1"/>
  <c r="AA58" i="13"/>
  <c r="AA55" i="14"/>
  <c r="X25" i="14"/>
  <c r="X28" i="13"/>
  <c r="AN58" i="10"/>
  <c r="AN55" i="11"/>
  <c r="AP70" i="10"/>
  <c r="AP67" i="11"/>
  <c r="Z112" i="13"/>
  <c r="Z109" i="14"/>
  <c r="V52" i="13"/>
  <c r="V49" i="14"/>
  <c r="AR70" i="10"/>
  <c r="AR67" i="11"/>
  <c r="AN130" i="10"/>
  <c r="AN127" i="11"/>
  <c r="AO127" i="12"/>
  <c r="AO130" i="11"/>
  <c r="AD52" i="11"/>
  <c r="AC49" i="11"/>
  <c r="AD49" i="12"/>
  <c r="AB50" i="11"/>
  <c r="AG54" i="11" s="1"/>
  <c r="X76" i="13"/>
  <c r="X73" i="14"/>
  <c r="G25" i="14"/>
  <c r="AC70" i="10"/>
  <c r="AQ94" i="11"/>
  <c r="AQ91" i="12"/>
  <c r="AF112" i="11"/>
  <c r="AF109" i="12"/>
  <c r="T136" i="12"/>
  <c r="W61" i="14"/>
  <c r="W64" i="13"/>
  <c r="V94" i="13"/>
  <c r="V91" i="14"/>
  <c r="AS52" i="10"/>
  <c r="AS49" i="11"/>
  <c r="Y58" i="13"/>
  <c r="Y55" i="14"/>
  <c r="AQ76" i="10"/>
  <c r="AQ73" i="11"/>
  <c r="AO112" i="10"/>
  <c r="AO109" i="11"/>
  <c r="V106" i="13"/>
  <c r="V103" i="14"/>
  <c r="AH136" i="11"/>
  <c r="AH133" i="12"/>
  <c r="AS118" i="11"/>
  <c r="AS115" i="12"/>
  <c r="AB63" i="2"/>
  <c r="AD69" i="2"/>
  <c r="AJ73" i="12"/>
  <c r="AJ76" i="11"/>
  <c r="Y112" i="13"/>
  <c r="Y109" i="14"/>
  <c r="AR136" i="11"/>
  <c r="AR133" i="12"/>
  <c r="AR64" i="11"/>
  <c r="AR61" i="12"/>
  <c r="V64" i="13"/>
  <c r="V61" i="14"/>
  <c r="AL130" i="9"/>
  <c r="AO64" i="10"/>
  <c r="AO61" i="11"/>
  <c r="Z52" i="13"/>
  <c r="Z49" i="14"/>
  <c r="AF73" i="12"/>
  <c r="AF76" i="11"/>
  <c r="AM28" i="10"/>
  <c r="AL25" i="10"/>
  <c r="AK26" i="10"/>
  <c r="AP30" i="10" s="1"/>
  <c r="AM25" i="11"/>
  <c r="AO94" i="11"/>
  <c r="AO91" i="12"/>
  <c r="AM124" i="10"/>
  <c r="AL121" i="10"/>
  <c r="AK122" i="10"/>
  <c r="AP126" i="10" s="1"/>
  <c r="AM121" i="11"/>
  <c r="AA88" i="13"/>
  <c r="AA85" i="14"/>
  <c r="AP76" i="11"/>
  <c r="AP73" i="12"/>
  <c r="B132" i="13"/>
  <c r="O132" i="13"/>
  <c r="AN40" i="11"/>
  <c r="AN37" i="12"/>
  <c r="X52" i="13"/>
  <c r="X49" i="14"/>
  <c r="G109" i="14"/>
  <c r="G110" i="13"/>
  <c r="G116" i="14"/>
  <c r="AI58" i="11"/>
  <c r="AI55" i="12"/>
  <c r="AA118" i="13"/>
  <c r="AA115" i="14"/>
  <c r="Z64" i="13"/>
  <c r="Z61" i="14"/>
  <c r="AC100" i="10"/>
  <c r="AA70" i="13"/>
  <c r="AA67" i="14"/>
  <c r="AP46" i="10"/>
  <c r="AP43" i="11"/>
  <c r="X112" i="13"/>
  <c r="X109" i="14"/>
  <c r="Y46" i="13"/>
  <c r="Y43" i="14"/>
  <c r="Y46" i="14" s="1"/>
  <c r="W118" i="13"/>
  <c r="W115" i="14"/>
  <c r="AI115" i="12"/>
  <c r="AI118" i="11"/>
  <c r="AJ64" i="11"/>
  <c r="AJ61" i="12"/>
  <c r="AS106" i="11"/>
  <c r="AS103" i="12"/>
  <c r="Y106" i="13"/>
  <c r="Y103" i="14"/>
  <c r="Y82" i="13"/>
  <c r="Y79" i="14"/>
  <c r="AC118" i="10"/>
  <c r="T52" i="12"/>
  <c r="G92" i="14"/>
  <c r="AS28" i="10"/>
  <c r="AS25" i="11"/>
  <c r="AJ112" i="11"/>
  <c r="AJ109" i="12"/>
  <c r="AP58" i="10"/>
  <c r="AP55" i="11"/>
  <c r="G56" i="14"/>
  <c r="X118" i="13"/>
  <c r="X115" i="14"/>
  <c r="AH46" i="13"/>
  <c r="AH43" i="14"/>
  <c r="AH46" i="14" s="1"/>
  <c r="W34" i="13"/>
  <c r="W31" i="14"/>
  <c r="G121" i="14"/>
  <c r="G122" i="13"/>
  <c r="AP124" i="11"/>
  <c r="AP121" i="12"/>
  <c r="AC94" i="10"/>
  <c r="W136" i="13"/>
  <c r="W133" i="14"/>
  <c r="AO46" i="11"/>
  <c r="AO43" i="12"/>
  <c r="AJ136" i="11"/>
  <c r="AJ133" i="12"/>
  <c r="AL88" i="9"/>
  <c r="AS112" i="10"/>
  <c r="AS109" i="11"/>
  <c r="AF88" i="11"/>
  <c r="AF85" i="12"/>
  <c r="W79" i="14"/>
  <c r="W82" i="13"/>
  <c r="AK32" i="10"/>
  <c r="AP36" i="10" s="1"/>
  <c r="S104" i="13"/>
  <c r="X108" i="13" s="1"/>
  <c r="T103" i="13"/>
  <c r="U106" i="13"/>
  <c r="U103" i="14"/>
  <c r="U124" i="13"/>
  <c r="T121" i="13"/>
  <c r="S122" i="13"/>
  <c r="X126" i="13" s="1"/>
  <c r="U121" i="14"/>
  <c r="W70" i="13"/>
  <c r="W67" i="14"/>
  <c r="AK80" i="10"/>
  <c r="AP84" i="10" s="1"/>
  <c r="AI94" i="11"/>
  <c r="AI91" i="12"/>
  <c r="W28" i="13"/>
  <c r="W25" i="14"/>
  <c r="AK116" i="10"/>
  <c r="AP120" i="10" s="1"/>
  <c r="Y76" i="13"/>
  <c r="Y73" i="14"/>
  <c r="AB134" i="11"/>
  <c r="AG138" i="11" s="1"/>
  <c r="AD136" i="11"/>
  <c r="AC133" i="11"/>
  <c r="AD133" i="12"/>
  <c r="AP112" i="11"/>
  <c r="AP109" i="12"/>
  <c r="AO88" i="10"/>
  <c r="AO85" i="11"/>
  <c r="AE109" i="14"/>
  <c r="AE112" i="13"/>
  <c r="AG64" i="13"/>
  <c r="AG61" i="14"/>
  <c r="AI130" i="11"/>
  <c r="AI127" i="12"/>
  <c r="AQ61" i="11"/>
  <c r="AQ64" i="10"/>
  <c r="AL67" i="10"/>
  <c r="Z103" i="14"/>
  <c r="Z106" i="13"/>
  <c r="V136" i="13"/>
  <c r="V133" i="14"/>
  <c r="T88" i="12"/>
  <c r="AR46" i="10"/>
  <c r="AR43" i="11"/>
  <c r="AG28" i="13"/>
  <c r="AG25" i="14"/>
  <c r="V37" i="14"/>
  <c r="V40" i="14" s="1"/>
  <c r="V40" i="13"/>
  <c r="AL103" i="10"/>
  <c r="AR112" i="11"/>
  <c r="AR109" i="12"/>
  <c r="AM136" i="10"/>
  <c r="AL133" i="10"/>
  <c r="AK134" i="10"/>
  <c r="AP138" i="10" s="1"/>
  <c r="AM133" i="11"/>
  <c r="T82" i="12"/>
  <c r="AM58" i="11"/>
  <c r="AM55" i="12"/>
  <c r="AK38" i="10"/>
  <c r="AP42" i="10" s="1"/>
  <c r="AM37" i="11"/>
  <c r="AM40" i="10"/>
  <c r="AL37" i="10"/>
  <c r="AA46" i="13"/>
  <c r="AA43" i="14"/>
  <c r="AA46" i="14" s="1"/>
  <c r="W130" i="13"/>
  <c r="W127" i="14"/>
  <c r="Z118" i="13"/>
  <c r="Z115" i="14"/>
  <c r="AG136" i="13"/>
  <c r="AG133" i="14"/>
  <c r="AS55" i="12"/>
  <c r="AS58" i="11"/>
  <c r="AP94" i="10"/>
  <c r="AP91" i="11"/>
  <c r="AD34" i="13"/>
  <c r="AD31" i="14"/>
  <c r="AH106" i="13"/>
  <c r="AH103" i="14"/>
  <c r="AB110" i="11"/>
  <c r="AG114" i="11" s="1"/>
  <c r="AD109" i="12"/>
  <c r="AC109" i="11"/>
  <c r="AD112" i="11"/>
  <c r="AK44" i="10"/>
  <c r="AP48" i="10" s="1"/>
  <c r="V70" i="13"/>
  <c r="V67" i="14"/>
  <c r="W100" i="13"/>
  <c r="W97" i="14"/>
  <c r="AC76" i="10"/>
  <c r="AJ40" i="11"/>
  <c r="AJ37" i="12"/>
  <c r="AN97" i="12"/>
  <c r="AN100" i="11"/>
  <c r="AK62" i="10"/>
  <c r="AP66" i="10" s="1"/>
  <c r="AM64" i="10"/>
  <c r="AL61" i="10"/>
  <c r="AM61" i="11"/>
  <c r="AK92" i="10"/>
  <c r="AP96" i="10" s="1"/>
  <c r="AA100" i="13"/>
  <c r="AA97" i="14"/>
  <c r="G86" i="14"/>
  <c r="AC34" i="10"/>
  <c r="T34" i="12"/>
  <c r="Y136" i="13"/>
  <c r="Y133" i="14"/>
  <c r="AL100" i="9"/>
  <c r="AO118" i="11"/>
  <c r="AO115" i="12"/>
  <c r="AF94" i="13"/>
  <c r="AF91" i="14"/>
  <c r="AM76" i="10"/>
  <c r="AL73" i="10"/>
  <c r="AK74" i="10"/>
  <c r="AP78" i="10" s="1"/>
  <c r="AM73" i="11"/>
  <c r="AF82" i="13"/>
  <c r="AF79" i="14"/>
  <c r="X18" i="2"/>
  <c r="S18" i="2"/>
  <c r="S14" i="4"/>
  <c r="S18" i="4" s="1"/>
  <c r="AB14" i="2"/>
  <c r="J20" i="5"/>
  <c r="J14" i="5"/>
  <c r="J18" i="5" s="1"/>
  <c r="U15" i="2"/>
  <c r="S15" i="2"/>
  <c r="J15" i="4"/>
  <c r="AM14" i="2"/>
  <c r="AD16" i="2"/>
  <c r="AD14" i="2"/>
  <c r="AD13" i="4"/>
  <c r="Y14" i="4"/>
  <c r="U16" i="4"/>
  <c r="AR13" i="2"/>
  <c r="AR13" i="4" s="1"/>
  <c r="AR13" i="5" s="1"/>
  <c r="AR13" i="6" s="1"/>
  <c r="AR13" i="7" s="1"/>
  <c r="AR13" i="8" s="1"/>
  <c r="AR13" i="9" s="1"/>
  <c r="Z16" i="4"/>
  <c r="Z15" i="4" s="1"/>
  <c r="AE14" i="2"/>
  <c r="V16" i="4"/>
  <c r="V15" i="4" s="1"/>
  <c r="W13" i="5"/>
  <c r="W16" i="5" s="1"/>
  <c r="W15" i="5" s="1"/>
  <c r="W14" i="4"/>
  <c r="R22" i="5"/>
  <c r="K22" i="5" s="1"/>
  <c r="Z16" i="5"/>
  <c r="Z15" i="5" s="1"/>
  <c r="O19" i="6"/>
  <c r="J20" i="6" s="1"/>
  <c r="Z14" i="4"/>
  <c r="K19" i="5"/>
  <c r="Z14" i="5"/>
  <c r="T16" i="2"/>
  <c r="T15" i="2" s="1"/>
  <c r="AG13" i="7"/>
  <c r="AG16" i="7" s="1"/>
  <c r="AG15" i="7" s="1"/>
  <c r="AG16" i="6"/>
  <c r="AG15" i="6" s="1"/>
  <c r="AF14" i="5"/>
  <c r="AJ14" i="5"/>
  <c r="AJ13" i="6"/>
  <c r="AJ13" i="7" s="1"/>
  <c r="AJ14" i="7" s="1"/>
  <c r="K14" i="4"/>
  <c r="AE16" i="2"/>
  <c r="AE15" i="2" s="1"/>
  <c r="AN13" i="2"/>
  <c r="U13" i="5"/>
  <c r="U14" i="4"/>
  <c r="AM16" i="2"/>
  <c r="AM13" i="4"/>
  <c r="O16" i="9"/>
  <c r="O15" i="9" s="1"/>
  <c r="O14" i="9"/>
  <c r="AA13" i="5"/>
  <c r="AA16" i="4"/>
  <c r="AA15" i="4" s="1"/>
  <c r="AI16" i="2"/>
  <c r="AI15" i="2" s="1"/>
  <c r="AI13" i="4"/>
  <c r="AI13" i="5" s="1"/>
  <c r="K22" i="4"/>
  <c r="AH16" i="2"/>
  <c r="AH15" i="2" s="1"/>
  <c r="AH13" i="4"/>
  <c r="AQ13" i="2"/>
  <c r="AH14" i="2"/>
  <c r="Y13" i="5"/>
  <c r="Y16" i="4"/>
  <c r="Y15" i="4" s="1"/>
  <c r="AG14" i="6"/>
  <c r="X16" i="4"/>
  <c r="X15" i="4" s="1"/>
  <c r="X13" i="5"/>
  <c r="X13" i="6" s="1"/>
  <c r="X16" i="6" s="1"/>
  <c r="X15" i="6" s="1"/>
  <c r="K16" i="4"/>
  <c r="K15" i="4" s="1"/>
  <c r="O16" i="10"/>
  <c r="O15" i="10" s="1"/>
  <c r="O14" i="10"/>
  <c r="O13" i="11"/>
  <c r="AF13" i="10"/>
  <c r="AF14" i="9"/>
  <c r="AF16" i="5"/>
  <c r="AF15" i="5" s="1"/>
  <c r="AC13" i="2"/>
  <c r="AB16" i="2" s="1"/>
  <c r="AE13" i="6"/>
  <c r="AE16" i="5"/>
  <c r="AE15" i="5" s="1"/>
  <c r="K15" i="2"/>
  <c r="T13" i="4"/>
  <c r="S16" i="4" s="1"/>
  <c r="V13" i="5"/>
  <c r="R13" i="6"/>
  <c r="R16" i="5"/>
  <c r="R15" i="5" s="1"/>
  <c r="R14" i="5"/>
  <c r="P13" i="6"/>
  <c r="P16" i="5"/>
  <c r="P15" i="5" s="1"/>
  <c r="P14" i="5"/>
  <c r="L13" i="6"/>
  <c r="L16" i="5"/>
  <c r="L14" i="5"/>
  <c r="K13" i="5"/>
  <c r="N13" i="6"/>
  <c r="N16" i="5"/>
  <c r="N15" i="5" s="1"/>
  <c r="N14" i="5"/>
  <c r="M13" i="8"/>
  <c r="M16" i="7"/>
  <c r="M15" i="7" s="1"/>
  <c r="M14" i="7"/>
  <c r="Z13" i="7"/>
  <c r="Z14" i="6"/>
  <c r="Z16" i="6"/>
  <c r="Z15" i="6" s="1"/>
  <c r="Q13" i="8"/>
  <c r="Q16" i="7"/>
  <c r="Q15" i="7" s="1"/>
  <c r="Q14" i="7"/>
  <c r="R19" i="7"/>
  <c r="R22" i="6"/>
  <c r="N19" i="7"/>
  <c r="N22" i="6"/>
  <c r="M19" i="7"/>
  <c r="M22" i="6"/>
  <c r="P19" i="7"/>
  <c r="P22" i="6"/>
  <c r="L22" i="6"/>
  <c r="L19" i="7"/>
  <c r="Q19" i="8"/>
  <c r="Q22" i="7"/>
  <c r="T14" i="2"/>
  <c r="AF16" i="8"/>
  <c r="AF15" i="8" s="1"/>
  <c r="AF14" i="8"/>
  <c r="AJ14" i="4"/>
  <c r="AJ16" i="4"/>
  <c r="AJ15" i="4" s="1"/>
  <c r="AE14" i="4"/>
  <c r="AE16" i="4"/>
  <c r="AE15" i="4" s="1"/>
  <c r="AJ14" i="2"/>
  <c r="AS13" i="2"/>
  <c r="AS13" i="4" s="1"/>
  <c r="AS13" i="5" s="1"/>
  <c r="AS13" i="6" s="1"/>
  <c r="AS13" i="7" s="1"/>
  <c r="AS13" i="8" s="1"/>
  <c r="AJ16" i="2"/>
  <c r="AJ15" i="2" s="1"/>
  <c r="AG16" i="5"/>
  <c r="AG15" i="5" s="1"/>
  <c r="AG14" i="5"/>
  <c r="AF14" i="7"/>
  <c r="AF16" i="7"/>
  <c r="AF15" i="7" s="1"/>
  <c r="AG16" i="4"/>
  <c r="AG15" i="4" s="1"/>
  <c r="AG14" i="4"/>
  <c r="AF16" i="2"/>
  <c r="AF14" i="2"/>
  <c r="AO13" i="2"/>
  <c r="AO13" i="4" s="1"/>
  <c r="AF14" i="4"/>
  <c r="AF16" i="4"/>
  <c r="AF15" i="4" s="1"/>
  <c r="AF14" i="6"/>
  <c r="AF16" i="6"/>
  <c r="AF15" i="6" s="1"/>
  <c r="AG14" i="2"/>
  <c r="AP13" i="2"/>
  <c r="AP13" i="4" s="1"/>
  <c r="AP13" i="5" s="1"/>
  <c r="AP13" i="6" s="1"/>
  <c r="AG16" i="2"/>
  <c r="AG15" i="2" s="1"/>
  <c r="T109" i="13" l="1"/>
  <c r="O66" i="13"/>
  <c r="B90" i="13"/>
  <c r="K100" i="13"/>
  <c r="O138" i="13"/>
  <c r="J86" i="14"/>
  <c r="B90" i="14" s="1"/>
  <c r="K112" i="14"/>
  <c r="K100" i="14"/>
  <c r="K70" i="13"/>
  <c r="K136" i="13"/>
  <c r="K88" i="13"/>
  <c r="K64" i="13"/>
  <c r="K106" i="14"/>
  <c r="K109" i="14"/>
  <c r="K106" i="13"/>
  <c r="K34" i="13"/>
  <c r="B102" i="13"/>
  <c r="J110" i="14"/>
  <c r="B114" i="14" s="1"/>
  <c r="J62" i="14"/>
  <c r="O66" i="14" s="1"/>
  <c r="K52" i="13"/>
  <c r="B114" i="13"/>
  <c r="K64" i="14"/>
  <c r="O78" i="13"/>
  <c r="K61" i="14"/>
  <c r="K97" i="14"/>
  <c r="K85" i="14"/>
  <c r="K88" i="14"/>
  <c r="K82" i="13"/>
  <c r="J98" i="14"/>
  <c r="O102" i="14" s="1"/>
  <c r="AC54" i="2"/>
  <c r="AE54" i="2" s="1"/>
  <c r="O72" i="13"/>
  <c r="O84" i="13"/>
  <c r="K115" i="14"/>
  <c r="O54" i="13"/>
  <c r="K73" i="14"/>
  <c r="K43" i="14"/>
  <c r="AL130" i="10"/>
  <c r="K40" i="13"/>
  <c r="K49" i="14"/>
  <c r="K52" i="14"/>
  <c r="AK92" i="11"/>
  <c r="AP96" i="11" s="1"/>
  <c r="K133" i="14"/>
  <c r="J80" i="14"/>
  <c r="B84" i="14" s="1"/>
  <c r="AK104" i="11"/>
  <c r="AP108" i="11" s="1"/>
  <c r="K82" i="14"/>
  <c r="O120" i="13"/>
  <c r="K118" i="13"/>
  <c r="AL31" i="11"/>
  <c r="J44" i="14"/>
  <c r="O48" i="14" s="1"/>
  <c r="AR16" i="7"/>
  <c r="AR15" i="7" s="1"/>
  <c r="K103" i="14"/>
  <c r="AK80" i="11"/>
  <c r="AP84" i="11" s="1"/>
  <c r="K46" i="14"/>
  <c r="J104" i="14"/>
  <c r="AD118" i="12"/>
  <c r="AD115" i="13"/>
  <c r="AH79" i="13"/>
  <c r="AH82" i="12"/>
  <c r="AM48" i="2"/>
  <c r="AI85" i="13"/>
  <c r="AI88" i="12"/>
  <c r="AF106" i="12"/>
  <c r="AF103" i="13"/>
  <c r="AK32" i="11"/>
  <c r="AP36" i="11" s="1"/>
  <c r="AH67" i="13"/>
  <c r="AH70" i="12"/>
  <c r="N40" i="14"/>
  <c r="K40" i="14" s="1"/>
  <c r="K37" i="14"/>
  <c r="J38" i="14"/>
  <c r="AL55" i="11"/>
  <c r="AF58" i="12"/>
  <c r="AF55" i="13"/>
  <c r="B96" i="13"/>
  <c r="O96" i="13"/>
  <c r="O34" i="14"/>
  <c r="K34" i="14" s="1"/>
  <c r="J32" i="14"/>
  <c r="K31" i="14"/>
  <c r="AG97" i="13"/>
  <c r="AG100" i="12"/>
  <c r="AL94" i="10"/>
  <c r="L66" i="2"/>
  <c r="V60" i="2"/>
  <c r="J74" i="14"/>
  <c r="B78" i="14" s="1"/>
  <c r="AJ34" i="12"/>
  <c r="AJ31" i="13"/>
  <c r="P94" i="14"/>
  <c r="K94" i="14" s="1"/>
  <c r="J92" i="14"/>
  <c r="K91" i="14"/>
  <c r="AF115" i="13"/>
  <c r="AF118" i="12"/>
  <c r="AE28" i="12"/>
  <c r="AE25" i="13"/>
  <c r="O42" i="13"/>
  <c r="B42" i="13"/>
  <c r="AL103" i="11"/>
  <c r="B126" i="14"/>
  <c r="O126" i="14"/>
  <c r="AG88" i="12"/>
  <c r="AG85" i="13"/>
  <c r="J134" i="14"/>
  <c r="B138" i="14" s="1"/>
  <c r="K79" i="14"/>
  <c r="K76" i="14"/>
  <c r="J50" i="14"/>
  <c r="B54" i="14" s="1"/>
  <c r="AI61" i="13"/>
  <c r="AI64" i="12"/>
  <c r="K94" i="13"/>
  <c r="B36" i="13"/>
  <c r="O36" i="13"/>
  <c r="AE49" i="13"/>
  <c r="AE52" i="12"/>
  <c r="AL51" i="2"/>
  <c r="AK56" i="11"/>
  <c r="AP60" i="11" s="1"/>
  <c r="AH55" i="13"/>
  <c r="AH58" i="12"/>
  <c r="B30" i="13"/>
  <c r="O30" i="13"/>
  <c r="AF70" i="12"/>
  <c r="AF67" i="13"/>
  <c r="P70" i="14"/>
  <c r="K70" i="14" s="1"/>
  <c r="J68" i="14"/>
  <c r="K67" i="14"/>
  <c r="Q72" i="2"/>
  <c r="P72" i="2"/>
  <c r="AB70" i="2"/>
  <c r="AB61" i="2"/>
  <c r="AG124" i="12"/>
  <c r="AG121" i="13"/>
  <c r="O60" i="14"/>
  <c r="B60" i="14"/>
  <c r="AK128" i="11"/>
  <c r="AP132" i="11" s="1"/>
  <c r="M28" i="14"/>
  <c r="K28" i="14" s="1"/>
  <c r="J26" i="14"/>
  <c r="K25" i="14"/>
  <c r="N118" i="14"/>
  <c r="K118" i="14" s="1"/>
  <c r="J116" i="14"/>
  <c r="AI60" i="2"/>
  <c r="AH60" i="2"/>
  <c r="AR57" i="2"/>
  <c r="AK51" i="2"/>
  <c r="U69" i="2"/>
  <c r="S63" i="2"/>
  <c r="S64" i="2"/>
  <c r="S55" i="2"/>
  <c r="B66" i="14"/>
  <c r="M66" i="2"/>
  <c r="AF34" i="12"/>
  <c r="AF31" i="13"/>
  <c r="AK68" i="11"/>
  <c r="AP72" i="11" s="1"/>
  <c r="AF127" i="13"/>
  <c r="AF130" i="12"/>
  <c r="J78" i="2"/>
  <c r="L74" i="2"/>
  <c r="K68" i="2"/>
  <c r="K75" i="2"/>
  <c r="U74" i="2"/>
  <c r="S78" i="2"/>
  <c r="T68" i="2"/>
  <c r="AG49" i="13"/>
  <c r="AG52" i="12"/>
  <c r="AH31" i="13"/>
  <c r="AH34" i="12"/>
  <c r="AL82" i="10"/>
  <c r="AB66" i="2"/>
  <c r="AC56" i="2"/>
  <c r="AD62" i="2"/>
  <c r="J67" i="2"/>
  <c r="J76" i="2"/>
  <c r="L75" i="2"/>
  <c r="J69" i="2"/>
  <c r="T66" i="2"/>
  <c r="AE100" i="12"/>
  <c r="AE97" i="13"/>
  <c r="AL56" i="2"/>
  <c r="AK66" i="2"/>
  <c r="AM62" i="2"/>
  <c r="AG40" i="12"/>
  <c r="AG37" i="13"/>
  <c r="AN48" i="2"/>
  <c r="Y72" i="2"/>
  <c r="Z72" i="2"/>
  <c r="AQ60" i="2"/>
  <c r="AR60" i="2"/>
  <c r="AL54" i="2"/>
  <c r="AJ106" i="12"/>
  <c r="AJ103" i="13"/>
  <c r="AA100" i="14"/>
  <c r="W100" i="14"/>
  <c r="AD112" i="12"/>
  <c r="AC109" i="12"/>
  <c r="AB110" i="12"/>
  <c r="AG114" i="12" s="1"/>
  <c r="AD109" i="13"/>
  <c r="AH106" i="14"/>
  <c r="AL40" i="10"/>
  <c r="AM58" i="12"/>
  <c r="AM55" i="13"/>
  <c r="V136" i="14"/>
  <c r="Z106" i="14"/>
  <c r="AQ64" i="11"/>
  <c r="AQ61" i="12"/>
  <c r="AI130" i="12"/>
  <c r="AI127" i="13"/>
  <c r="Y76" i="14"/>
  <c r="S122" i="14"/>
  <c r="X126" i="14" s="1"/>
  <c r="U124" i="14"/>
  <c r="T121" i="14"/>
  <c r="T106" i="13"/>
  <c r="AF88" i="12"/>
  <c r="AF85" i="13"/>
  <c r="AJ136" i="12"/>
  <c r="AJ133" i="13"/>
  <c r="AO46" i="12"/>
  <c r="AO43" i="13"/>
  <c r="AP124" i="12"/>
  <c r="AP121" i="13"/>
  <c r="AP58" i="11"/>
  <c r="AP55" i="12"/>
  <c r="AJ112" i="12"/>
  <c r="AJ109" i="13"/>
  <c r="Y106" i="14"/>
  <c r="AI118" i="12"/>
  <c r="AI115" i="13"/>
  <c r="AA70" i="14"/>
  <c r="G110" i="14"/>
  <c r="AA88" i="14"/>
  <c r="AR64" i="12"/>
  <c r="AR61" i="13"/>
  <c r="AR136" i="12"/>
  <c r="AR133" i="13"/>
  <c r="V106" i="14"/>
  <c r="AR70" i="11"/>
  <c r="AR67" i="12"/>
  <c r="AN58" i="11"/>
  <c r="AN55" i="12"/>
  <c r="X28" i="14"/>
  <c r="AA58" i="14"/>
  <c r="Y28" i="14"/>
  <c r="AP118" i="11"/>
  <c r="AP115" i="12"/>
  <c r="Z88" i="14"/>
  <c r="T94" i="13"/>
  <c r="Z100" i="14"/>
  <c r="AM118" i="12"/>
  <c r="AM115" i="13"/>
  <c r="AM34" i="12"/>
  <c r="AM31" i="13"/>
  <c r="AJ58" i="14"/>
  <c r="AA76" i="14"/>
  <c r="AR34" i="11"/>
  <c r="AR31" i="12"/>
  <c r="AR40" i="12"/>
  <c r="AR37" i="13"/>
  <c r="AQ100" i="11"/>
  <c r="AQ97" i="12"/>
  <c r="AS70" i="12"/>
  <c r="AS67" i="13"/>
  <c r="AC118" i="11"/>
  <c r="AN64" i="12"/>
  <c r="AN61" i="13"/>
  <c r="T46" i="13"/>
  <c r="K130" i="14"/>
  <c r="V82" i="14"/>
  <c r="Y124" i="14"/>
  <c r="AR130" i="11"/>
  <c r="AR127" i="12"/>
  <c r="AP82" i="11"/>
  <c r="AP79" i="12"/>
  <c r="AE88" i="14"/>
  <c r="K136" i="14"/>
  <c r="T58" i="13"/>
  <c r="AG82" i="12"/>
  <c r="AG79" i="13"/>
  <c r="AR124" i="12"/>
  <c r="AR121" i="13"/>
  <c r="V88" i="14"/>
  <c r="AN106" i="11"/>
  <c r="AN103" i="12"/>
  <c r="AJ28" i="12"/>
  <c r="AJ25" i="13"/>
  <c r="AL34" i="10"/>
  <c r="AJ124" i="12"/>
  <c r="AJ121" i="13"/>
  <c r="AC64" i="11"/>
  <c r="AP130" i="11"/>
  <c r="AP127" i="12"/>
  <c r="AD40" i="12"/>
  <c r="AC37" i="12"/>
  <c r="AB38" i="12"/>
  <c r="AG42" i="12" s="1"/>
  <c r="AD37" i="13"/>
  <c r="AO100" i="11"/>
  <c r="AO97" i="12"/>
  <c r="AK70" i="2"/>
  <c r="AK61" i="2"/>
  <c r="AN76" i="12"/>
  <c r="AN73" i="13"/>
  <c r="AO76" i="11"/>
  <c r="AO73" i="12"/>
  <c r="AF64" i="12"/>
  <c r="AF61" i="13"/>
  <c r="AI76" i="14"/>
  <c r="AN118" i="11"/>
  <c r="AN115" i="12"/>
  <c r="Z130" i="14"/>
  <c r="AA94" i="14"/>
  <c r="X88" i="14"/>
  <c r="AI46" i="12"/>
  <c r="AI43" i="13"/>
  <c r="U34" i="14"/>
  <c r="T31" i="14"/>
  <c r="S32" i="14"/>
  <c r="X36" i="14" s="1"/>
  <c r="AE34" i="12"/>
  <c r="AE31" i="13"/>
  <c r="AC31" i="12"/>
  <c r="AB32" i="12"/>
  <c r="AG36" i="12" s="1"/>
  <c r="AQ136" i="11"/>
  <c r="AQ133" i="12"/>
  <c r="AC28" i="11"/>
  <c r="U82" i="14"/>
  <c r="T79" i="14"/>
  <c r="S80" i="14"/>
  <c r="X84" i="14" s="1"/>
  <c r="G62" i="14"/>
  <c r="AL127" i="11"/>
  <c r="AN88" i="12"/>
  <c r="AN85" i="13"/>
  <c r="AN34" i="11"/>
  <c r="AN31" i="12"/>
  <c r="AP100" i="12"/>
  <c r="AP97" i="13"/>
  <c r="AO82" i="12"/>
  <c r="AO79" i="13"/>
  <c r="AD100" i="12"/>
  <c r="AC97" i="12"/>
  <c r="AD97" i="13"/>
  <c r="AB98" i="12"/>
  <c r="AG102" i="12" s="1"/>
  <c r="AA136" i="14"/>
  <c r="AS88" i="11"/>
  <c r="AS85" i="12"/>
  <c r="AH118" i="14"/>
  <c r="W76" i="14"/>
  <c r="AE46" i="12"/>
  <c r="AE43" i="13"/>
  <c r="AC43" i="12"/>
  <c r="AB44" i="12"/>
  <c r="AG48" i="12" s="1"/>
  <c r="AQ106" i="12"/>
  <c r="AQ103" i="13"/>
  <c r="V112" i="14"/>
  <c r="AH112" i="12"/>
  <c r="AH109" i="13"/>
  <c r="AS34" i="12"/>
  <c r="AS31" i="13"/>
  <c r="AP52" i="12"/>
  <c r="AP49" i="13"/>
  <c r="AI70" i="12"/>
  <c r="AI67" i="13"/>
  <c r="AF82" i="14"/>
  <c r="AL76" i="10"/>
  <c r="AF94" i="14"/>
  <c r="AO118" i="12"/>
  <c r="AO115" i="13"/>
  <c r="AL64" i="10"/>
  <c r="AM40" i="11"/>
  <c r="AL37" i="11"/>
  <c r="AM37" i="12"/>
  <c r="AK38" i="11"/>
  <c r="AP42" i="11" s="1"/>
  <c r="AM136" i="11"/>
  <c r="AL133" i="11"/>
  <c r="AM133" i="12"/>
  <c r="AK134" i="11"/>
  <c r="AP138" i="11" s="1"/>
  <c r="AL136" i="10"/>
  <c r="AR112" i="12"/>
  <c r="AR109" i="13"/>
  <c r="AD136" i="12"/>
  <c r="AC133" i="12"/>
  <c r="AB134" i="12"/>
  <c r="AG138" i="12" s="1"/>
  <c r="AD133" i="13"/>
  <c r="W28" i="14"/>
  <c r="AI94" i="12"/>
  <c r="AI91" i="13"/>
  <c r="W70" i="14"/>
  <c r="G122" i="14"/>
  <c r="Y82" i="14"/>
  <c r="AP46" i="11"/>
  <c r="AP43" i="12"/>
  <c r="AA118" i="14"/>
  <c r="X52" i="14"/>
  <c r="AL124" i="10"/>
  <c r="AF76" i="12"/>
  <c r="AF73" i="13"/>
  <c r="AO64" i="11"/>
  <c r="AO61" i="12"/>
  <c r="AJ76" i="12"/>
  <c r="AJ73" i="13"/>
  <c r="AS118" i="12"/>
  <c r="AS115" i="13"/>
  <c r="AS52" i="11"/>
  <c r="AS49" i="12"/>
  <c r="V94" i="14"/>
  <c r="W64" i="14"/>
  <c r="AF112" i="12"/>
  <c r="AF109" i="13"/>
  <c r="AQ94" i="12"/>
  <c r="AQ91" i="13"/>
  <c r="AC52" i="11"/>
  <c r="Z112" i="14"/>
  <c r="AD124" i="12"/>
  <c r="AC121" i="12"/>
  <c r="AD121" i="13"/>
  <c r="AB122" i="12"/>
  <c r="AG126" i="12" s="1"/>
  <c r="AQ40" i="11"/>
  <c r="AQ37" i="12"/>
  <c r="Y88" i="14"/>
  <c r="AC88" i="11"/>
  <c r="AS82" i="12"/>
  <c r="AS79" i="13"/>
  <c r="T40" i="13"/>
  <c r="S98" i="14"/>
  <c r="X102" i="14" s="1"/>
  <c r="T97" i="14"/>
  <c r="U100" i="14"/>
  <c r="U94" i="14"/>
  <c r="T91" i="14"/>
  <c r="S92" i="14"/>
  <c r="X96" i="14" s="1"/>
  <c r="AE136" i="14"/>
  <c r="AD82" i="14"/>
  <c r="AL115" i="11"/>
  <c r="AM82" i="12"/>
  <c r="AM79" i="13"/>
  <c r="AE58" i="12"/>
  <c r="AE55" i="13"/>
  <c r="AC55" i="12"/>
  <c r="AB56" i="12"/>
  <c r="AG60" i="12" s="1"/>
  <c r="AE94" i="12"/>
  <c r="AE91" i="13"/>
  <c r="AC91" i="12"/>
  <c r="AB92" i="12"/>
  <c r="AG96" i="12" s="1"/>
  <c r="V34" i="14"/>
  <c r="AI106" i="12"/>
  <c r="AI103" i="13"/>
  <c r="V58" i="14"/>
  <c r="AE118" i="12"/>
  <c r="AE115" i="13"/>
  <c r="AC115" i="12"/>
  <c r="AB116" i="12"/>
  <c r="AG120" i="12" s="1"/>
  <c r="AA106" i="14"/>
  <c r="AS64" i="11"/>
  <c r="AS61" i="12"/>
  <c r="Y130" i="14"/>
  <c r="Z94" i="14"/>
  <c r="AH124" i="12"/>
  <c r="AH121" i="13"/>
  <c r="T70" i="13"/>
  <c r="AR52" i="12"/>
  <c r="AR49" i="13"/>
  <c r="AO58" i="12"/>
  <c r="AO55" i="13"/>
  <c r="AI52" i="14"/>
  <c r="AE82" i="12"/>
  <c r="AE79" i="13"/>
  <c r="AC79" i="12"/>
  <c r="AB80" i="12"/>
  <c r="AG84" i="12" s="1"/>
  <c r="AH88" i="12"/>
  <c r="AH85" i="13"/>
  <c r="AD76" i="12"/>
  <c r="AC73" i="12"/>
  <c r="AD73" i="13"/>
  <c r="AB74" i="12"/>
  <c r="AG78" i="12" s="1"/>
  <c r="V124" i="14"/>
  <c r="AQ58" i="12"/>
  <c r="AQ55" i="13"/>
  <c r="AI100" i="14"/>
  <c r="AF136" i="12"/>
  <c r="AF133" i="13"/>
  <c r="AE130" i="12"/>
  <c r="AE127" i="13"/>
  <c r="AC127" i="12"/>
  <c r="AB128" i="12"/>
  <c r="AG132" i="12" s="1"/>
  <c r="AP106" i="11"/>
  <c r="AP103" i="12"/>
  <c r="AN124" i="12"/>
  <c r="AN121" i="13"/>
  <c r="AQ70" i="12"/>
  <c r="AQ67" i="13"/>
  <c r="AS40" i="11"/>
  <c r="AS37" i="12"/>
  <c r="AL118" i="10"/>
  <c r="AM88" i="11"/>
  <c r="AL85" i="11"/>
  <c r="AM85" i="12"/>
  <c r="AK86" i="11"/>
  <c r="AP90" i="11" s="1"/>
  <c r="AL88" i="10"/>
  <c r="AR100" i="12"/>
  <c r="AR97" i="13"/>
  <c r="AO136" i="11"/>
  <c r="AO133" i="12"/>
  <c r="AR94" i="11"/>
  <c r="AR91" i="12"/>
  <c r="W106" i="14"/>
  <c r="AN46" i="11"/>
  <c r="AN43" i="12"/>
  <c r="V118" i="14"/>
  <c r="U130" i="14"/>
  <c r="T127" i="14"/>
  <c r="S128" i="14"/>
  <c r="X132" i="14" s="1"/>
  <c r="AE106" i="12"/>
  <c r="AE103" i="13"/>
  <c r="AC103" i="12"/>
  <c r="AB104" i="12"/>
  <c r="AG108" i="12" s="1"/>
  <c r="AD70" i="14"/>
  <c r="U64" i="14"/>
  <c r="T61" i="14"/>
  <c r="S62" i="14"/>
  <c r="X66" i="14" s="1"/>
  <c r="AI34" i="12"/>
  <c r="AI31" i="13"/>
  <c r="AR76" i="12"/>
  <c r="AR73" i="13"/>
  <c r="AL100" i="10"/>
  <c r="AQ124" i="11"/>
  <c r="AQ121" i="12"/>
  <c r="AC34" i="11"/>
  <c r="AQ118" i="12"/>
  <c r="AQ115" i="13"/>
  <c r="X70" i="14"/>
  <c r="V100" i="14"/>
  <c r="AN136" i="12"/>
  <c r="AN133" i="13"/>
  <c r="AP88" i="12"/>
  <c r="AP85" i="13"/>
  <c r="X100" i="14"/>
  <c r="X34" i="14"/>
  <c r="U88" i="14"/>
  <c r="T85" i="14"/>
  <c r="S86" i="14"/>
  <c r="X90" i="14" s="1"/>
  <c r="T112" i="13"/>
  <c r="AS46" i="12"/>
  <c r="AS43" i="13"/>
  <c r="AA130" i="14"/>
  <c r="AD46" i="14"/>
  <c r="AH76" i="12"/>
  <c r="AH73" i="13"/>
  <c r="AS100" i="11"/>
  <c r="AS97" i="12"/>
  <c r="AG118" i="12"/>
  <c r="AG115" i="13"/>
  <c r="G134" i="14"/>
  <c r="AC87" i="2"/>
  <c r="AJ118" i="14"/>
  <c r="AS130" i="12"/>
  <c r="AS127" i="13"/>
  <c r="T52" i="13"/>
  <c r="T28" i="13"/>
  <c r="AE76" i="14"/>
  <c r="AC46" i="11"/>
  <c r="AN82" i="11"/>
  <c r="AN79" i="12"/>
  <c r="Z136" i="14"/>
  <c r="AQ130" i="12"/>
  <c r="AQ127" i="13"/>
  <c r="T136" i="13"/>
  <c r="AG112" i="14"/>
  <c r="AQ112" i="11"/>
  <c r="AQ109" i="12"/>
  <c r="AF124" i="12"/>
  <c r="AF121" i="13"/>
  <c r="AJ94" i="14"/>
  <c r="AA112" i="14"/>
  <c r="AP34" i="11"/>
  <c r="AP31" i="12"/>
  <c r="AM76" i="11"/>
  <c r="AL73" i="11"/>
  <c r="AM73" i="12"/>
  <c r="AK74" i="11"/>
  <c r="AP78" i="11" s="1"/>
  <c r="Y136" i="14"/>
  <c r="AJ40" i="12"/>
  <c r="AJ37" i="13"/>
  <c r="AC112" i="11"/>
  <c r="AP94" i="11"/>
  <c r="AP91" i="12"/>
  <c r="AS58" i="12"/>
  <c r="AS55" i="13"/>
  <c r="AG136" i="14"/>
  <c r="Z118" i="14"/>
  <c r="AP112" i="12"/>
  <c r="AP109" i="13"/>
  <c r="AS112" i="11"/>
  <c r="AS109" i="12"/>
  <c r="W136" i="14"/>
  <c r="W34" i="14"/>
  <c r="X118" i="14"/>
  <c r="AS106" i="12"/>
  <c r="AS103" i="13"/>
  <c r="W118" i="14"/>
  <c r="X112" i="14"/>
  <c r="AM124" i="11"/>
  <c r="AL121" i="11"/>
  <c r="AM121" i="12"/>
  <c r="AK122" i="11"/>
  <c r="AP126" i="11" s="1"/>
  <c r="Z52" i="14"/>
  <c r="Y112" i="14"/>
  <c r="AB69" i="2"/>
  <c r="AD75" i="2"/>
  <c r="Y58" i="14"/>
  <c r="X76" i="14"/>
  <c r="AO130" i="12"/>
  <c r="AO127" i="13"/>
  <c r="V52" i="14"/>
  <c r="AR82" i="11"/>
  <c r="AR79" i="12"/>
  <c r="X64" i="14"/>
  <c r="T118" i="13"/>
  <c r="AK116" i="11"/>
  <c r="AP120" i="11" s="1"/>
  <c r="AG58" i="12"/>
  <c r="AG55" i="13"/>
  <c r="Y118" i="14"/>
  <c r="AL79" i="11"/>
  <c r="AC58" i="11"/>
  <c r="AC94" i="11"/>
  <c r="Z76" i="14"/>
  <c r="U46" i="14"/>
  <c r="T43" i="14"/>
  <c r="S44" i="14"/>
  <c r="X48" i="14" s="1"/>
  <c r="Y64" i="14"/>
  <c r="AQ88" i="11"/>
  <c r="AQ85" i="12"/>
  <c r="B132" i="14"/>
  <c r="O132" i="14"/>
  <c r="AS76" i="11"/>
  <c r="AS73" i="12"/>
  <c r="AH130" i="14"/>
  <c r="AC70" i="11"/>
  <c r="U58" i="14"/>
  <c r="T55" i="14"/>
  <c r="S56" i="14"/>
  <c r="X60" i="14" s="1"/>
  <c r="AC82" i="11"/>
  <c r="AL91" i="11"/>
  <c r="AM46" i="12"/>
  <c r="AM43" i="13"/>
  <c r="AK44" i="11"/>
  <c r="AP48" i="11" s="1"/>
  <c r="AR28" i="12"/>
  <c r="AR25" i="13"/>
  <c r="W112" i="14"/>
  <c r="X94" i="14"/>
  <c r="AI112" i="14"/>
  <c r="AN94" i="11"/>
  <c r="AN91" i="12"/>
  <c r="AC130" i="11"/>
  <c r="AG46" i="12"/>
  <c r="AG43" i="13"/>
  <c r="AF28" i="12"/>
  <c r="AF25" i="13"/>
  <c r="V130" i="14"/>
  <c r="AD64" i="12"/>
  <c r="AC61" i="12"/>
  <c r="AB62" i="12"/>
  <c r="AG66" i="12" s="1"/>
  <c r="AD61" i="13"/>
  <c r="W124" i="14"/>
  <c r="AJ52" i="12"/>
  <c r="AJ49" i="13"/>
  <c r="AI124" i="14"/>
  <c r="AN112" i="12"/>
  <c r="AN109" i="13"/>
  <c r="AH40" i="12"/>
  <c r="AH37" i="13"/>
  <c r="AR58" i="11"/>
  <c r="AR55" i="12"/>
  <c r="AI136" i="14"/>
  <c r="T130" i="13"/>
  <c r="Y70" i="14"/>
  <c r="AC106" i="11"/>
  <c r="AH94" i="14"/>
  <c r="AJ82" i="14"/>
  <c r="AM100" i="11"/>
  <c r="AL97" i="11"/>
  <c r="AM97" i="12"/>
  <c r="AK98" i="11"/>
  <c r="AP102" i="11" s="1"/>
  <c r="AE64" i="14"/>
  <c r="AO124" i="11"/>
  <c r="AO121" i="12"/>
  <c r="AD94" i="14"/>
  <c r="AP136" i="12"/>
  <c r="AP133" i="13"/>
  <c r="AD28" i="12"/>
  <c r="AC25" i="12"/>
  <c r="AB26" i="12"/>
  <c r="AG30" i="12" s="1"/>
  <c r="AD25" i="13"/>
  <c r="T82" i="13"/>
  <c r="AM69" i="2"/>
  <c r="AM70" i="12"/>
  <c r="AM67" i="13"/>
  <c r="AD58" i="14"/>
  <c r="T76" i="13"/>
  <c r="X130" i="14"/>
  <c r="AA28" i="14"/>
  <c r="Y94" i="14"/>
  <c r="AN28" i="12"/>
  <c r="AN25" i="13"/>
  <c r="AG106" i="12"/>
  <c r="AG103" i="13"/>
  <c r="AO70" i="12"/>
  <c r="AO67" i="13"/>
  <c r="AP40" i="12"/>
  <c r="AP37" i="13"/>
  <c r="AH52" i="12"/>
  <c r="AH49" i="13"/>
  <c r="AC100" i="11"/>
  <c r="Z28" i="14"/>
  <c r="AQ46" i="12"/>
  <c r="AQ43" i="13"/>
  <c r="V76" i="14"/>
  <c r="AN52" i="12"/>
  <c r="AN49" i="13"/>
  <c r="W58" i="14"/>
  <c r="AM64" i="11"/>
  <c r="AL61" i="11"/>
  <c r="AM61" i="12"/>
  <c r="AK62" i="11"/>
  <c r="AP66" i="11" s="1"/>
  <c r="AN100" i="12"/>
  <c r="AN97" i="13"/>
  <c r="V70" i="14"/>
  <c r="AD34" i="14"/>
  <c r="W130" i="14"/>
  <c r="AG28" i="14"/>
  <c r="AR46" i="11"/>
  <c r="AR43" i="12"/>
  <c r="AG64" i="14"/>
  <c r="AE112" i="14"/>
  <c r="AO88" i="11"/>
  <c r="AO85" i="12"/>
  <c r="AC136" i="11"/>
  <c r="T124" i="13"/>
  <c r="U106" i="14"/>
  <c r="T103" i="14"/>
  <c r="S104" i="14"/>
  <c r="X108" i="14" s="1"/>
  <c r="W82" i="14"/>
  <c r="AS28" i="11"/>
  <c r="AS25" i="12"/>
  <c r="AJ64" i="12"/>
  <c r="AJ61" i="13"/>
  <c r="Z64" i="14"/>
  <c r="AI58" i="12"/>
  <c r="AI55" i="13"/>
  <c r="AN40" i="12"/>
  <c r="AN37" i="13"/>
  <c r="AP76" i="12"/>
  <c r="AP73" i="13"/>
  <c r="AO94" i="12"/>
  <c r="AO91" i="13"/>
  <c r="AM28" i="11"/>
  <c r="AL25" i="11"/>
  <c r="AM25" i="12"/>
  <c r="AK26" i="11"/>
  <c r="AP30" i="11" s="1"/>
  <c r="AL28" i="10"/>
  <c r="V64" i="14"/>
  <c r="AH136" i="12"/>
  <c r="AH133" i="13"/>
  <c r="AO112" i="11"/>
  <c r="AO109" i="12"/>
  <c r="AQ76" i="11"/>
  <c r="AQ73" i="12"/>
  <c r="AD52" i="12"/>
  <c r="AC49" i="12"/>
  <c r="AB50" i="12"/>
  <c r="AG54" i="12" s="1"/>
  <c r="AD49" i="13"/>
  <c r="AN130" i="11"/>
  <c r="AN127" i="12"/>
  <c r="AP70" i="11"/>
  <c r="AP67" i="12"/>
  <c r="AC124" i="11"/>
  <c r="AD106" i="14"/>
  <c r="AE124" i="14"/>
  <c r="AD88" i="12"/>
  <c r="AC85" i="12"/>
  <c r="AB86" i="12"/>
  <c r="AG90" i="12" s="1"/>
  <c r="AD85" i="13"/>
  <c r="U40" i="14"/>
  <c r="T37" i="14"/>
  <c r="S38" i="14"/>
  <c r="X42" i="14" s="1"/>
  <c r="AG76" i="14"/>
  <c r="AA52" i="14"/>
  <c r="AS94" i="12"/>
  <c r="AS91" i="13"/>
  <c r="T100" i="13"/>
  <c r="Z34" i="14"/>
  <c r="Z58" i="14"/>
  <c r="AL58" i="10"/>
  <c r="AM106" i="12"/>
  <c r="AM103" i="13"/>
  <c r="AO52" i="11"/>
  <c r="AO49" i="12"/>
  <c r="AG94" i="12"/>
  <c r="AG91" i="13"/>
  <c r="AQ28" i="11"/>
  <c r="AQ25" i="12"/>
  <c r="AS124" i="11"/>
  <c r="AS121" i="12"/>
  <c r="AR118" i="11"/>
  <c r="AR115" i="12"/>
  <c r="U118" i="14"/>
  <c r="T115" i="14"/>
  <c r="S116" i="14"/>
  <c r="X120" i="14" s="1"/>
  <c r="Z82" i="14"/>
  <c r="X58" i="14"/>
  <c r="AJ70" i="14"/>
  <c r="X124" i="14"/>
  <c r="AR88" i="12"/>
  <c r="AR85" i="13"/>
  <c r="AH100" i="12"/>
  <c r="AH97" i="13"/>
  <c r="AD130" i="14"/>
  <c r="AA82" i="14"/>
  <c r="X136" i="14"/>
  <c r="AI28" i="14"/>
  <c r="AE70" i="12"/>
  <c r="AE67" i="13"/>
  <c r="AC67" i="12"/>
  <c r="AB68" i="12"/>
  <c r="AG72" i="12" s="1"/>
  <c r="U70" i="14"/>
  <c r="T67" i="14"/>
  <c r="S68" i="14"/>
  <c r="X72" i="14" s="1"/>
  <c r="AO40" i="11"/>
  <c r="AO37" i="12"/>
  <c r="T81" i="2"/>
  <c r="AM94" i="12"/>
  <c r="AM91" i="13"/>
  <c r="AC76" i="11"/>
  <c r="AL46" i="10"/>
  <c r="AL43" i="11"/>
  <c r="AH64" i="12"/>
  <c r="AH61" i="13"/>
  <c r="AA124" i="14"/>
  <c r="AG70" i="12"/>
  <c r="AG67" i="13"/>
  <c r="Y34" i="14"/>
  <c r="AA64" i="14"/>
  <c r="X82" i="14"/>
  <c r="AJ88" i="12"/>
  <c r="AJ85" i="13"/>
  <c r="Z70" i="14"/>
  <c r="AG34" i="12"/>
  <c r="AG31" i="13"/>
  <c r="AP28" i="12"/>
  <c r="AP25" i="13"/>
  <c r="V28" i="14"/>
  <c r="AC40" i="11"/>
  <c r="AO28" i="11"/>
  <c r="AO25" i="12"/>
  <c r="AJ130" i="14"/>
  <c r="AO34" i="12"/>
  <c r="AO31" i="13"/>
  <c r="Y52" i="14"/>
  <c r="W94" i="14"/>
  <c r="AN70" i="11"/>
  <c r="AN67" i="12"/>
  <c r="Z124" i="14"/>
  <c r="T64" i="13"/>
  <c r="T34" i="13"/>
  <c r="AM112" i="11"/>
  <c r="AL109" i="11"/>
  <c r="AM109" i="12"/>
  <c r="AK110" i="11"/>
  <c r="AP114" i="11" s="1"/>
  <c r="AL112" i="10"/>
  <c r="AQ34" i="12"/>
  <c r="AQ31" i="13"/>
  <c r="AF40" i="12"/>
  <c r="AF37" i="13"/>
  <c r="X106" i="14"/>
  <c r="AL106" i="10"/>
  <c r="AF52" i="12"/>
  <c r="AF49" i="13"/>
  <c r="T88" i="13"/>
  <c r="W52" i="14"/>
  <c r="AL70" i="10"/>
  <c r="AL67" i="11"/>
  <c r="AM130" i="12"/>
  <c r="AM127" i="13"/>
  <c r="AO106" i="12"/>
  <c r="AO103" i="13"/>
  <c r="U112" i="14"/>
  <c r="T109" i="14"/>
  <c r="S110" i="14"/>
  <c r="X114" i="14" s="1"/>
  <c r="S74" i="14"/>
  <c r="X78" i="14" s="1"/>
  <c r="U76" i="14"/>
  <c r="T73" i="14"/>
  <c r="AA34" i="14"/>
  <c r="AP64" i="12"/>
  <c r="AP61" i="13"/>
  <c r="AR106" i="11"/>
  <c r="AR103" i="12"/>
  <c r="AS136" i="11"/>
  <c r="AS133" i="12"/>
  <c r="AQ82" i="12"/>
  <c r="AQ79" i="13"/>
  <c r="W88" i="14"/>
  <c r="S50" i="14"/>
  <c r="X54" i="14" s="1"/>
  <c r="U52" i="14"/>
  <c r="T49" i="14"/>
  <c r="S26" i="14"/>
  <c r="X30" i="14" s="1"/>
  <c r="U28" i="14"/>
  <c r="T25" i="14"/>
  <c r="AF100" i="12"/>
  <c r="AF97" i="13"/>
  <c r="AQ52" i="11"/>
  <c r="AQ49" i="12"/>
  <c r="AJ100" i="12"/>
  <c r="AJ97" i="13"/>
  <c r="AM52" i="11"/>
  <c r="AL49" i="11"/>
  <c r="AM49" i="12"/>
  <c r="AK50" i="11"/>
  <c r="AP54" i="11" s="1"/>
  <c r="AL52" i="10"/>
  <c r="AI82" i="12"/>
  <c r="AI79" i="13"/>
  <c r="Y100" i="14"/>
  <c r="U136" i="14"/>
  <c r="T133" i="14"/>
  <c r="S134" i="14"/>
  <c r="X138" i="14" s="1"/>
  <c r="AH28" i="12"/>
  <c r="AH25" i="13"/>
  <c r="AG130" i="12"/>
  <c r="AG127" i="13"/>
  <c r="J15" i="5"/>
  <c r="AK14" i="2"/>
  <c r="AP18" i="2" s="1"/>
  <c r="AD16" i="4"/>
  <c r="AB14" i="4"/>
  <c r="AB18" i="4" s="1"/>
  <c r="R18" i="2"/>
  <c r="Y18" i="2"/>
  <c r="S14" i="5"/>
  <c r="S18" i="5" s="1"/>
  <c r="J14" i="6"/>
  <c r="J18" i="6" s="1"/>
  <c r="AA18" i="2"/>
  <c r="AB18" i="2"/>
  <c r="AG18" i="2"/>
  <c r="S15" i="4"/>
  <c r="AB15" i="2"/>
  <c r="AR16" i="5"/>
  <c r="AR15" i="5" s="1"/>
  <c r="AR14" i="6"/>
  <c r="AR14" i="2"/>
  <c r="X14" i="5"/>
  <c r="W13" i="6"/>
  <c r="W16" i="6" s="1"/>
  <c r="W15" i="6" s="1"/>
  <c r="W14" i="5"/>
  <c r="AR16" i="6"/>
  <c r="AR15" i="6" s="1"/>
  <c r="AR14" i="5"/>
  <c r="AR14" i="7"/>
  <c r="AR16" i="2"/>
  <c r="AR15" i="2" s="1"/>
  <c r="K19" i="6"/>
  <c r="X16" i="5"/>
  <c r="X15" i="5" s="1"/>
  <c r="U15" i="4"/>
  <c r="AD13" i="5"/>
  <c r="AD15" i="4"/>
  <c r="AM15" i="2"/>
  <c r="AD14" i="4"/>
  <c r="S13" i="2"/>
  <c r="AD15" i="2"/>
  <c r="X14" i="6"/>
  <c r="T14" i="4"/>
  <c r="AS16" i="5"/>
  <c r="AS15" i="5" s="1"/>
  <c r="AN13" i="4"/>
  <c r="AN16" i="2"/>
  <c r="AN14" i="2"/>
  <c r="AJ14" i="6"/>
  <c r="O19" i="7"/>
  <c r="X13" i="7"/>
  <c r="AF13" i="11"/>
  <c r="AF13" i="12" s="1"/>
  <c r="AF13" i="13" s="1"/>
  <c r="AF16" i="13" s="1"/>
  <c r="AF15" i="13" s="1"/>
  <c r="AF16" i="10"/>
  <c r="AF15" i="10" s="1"/>
  <c r="AJ13" i="8"/>
  <c r="AJ16" i="7"/>
  <c r="AJ15" i="7" s="1"/>
  <c r="AG13" i="8"/>
  <c r="AG14" i="7"/>
  <c r="O22" i="6"/>
  <c r="K22" i="6" s="1"/>
  <c r="T16" i="4"/>
  <c r="T15" i="4" s="1"/>
  <c r="AJ16" i="6"/>
  <c r="AJ15" i="6" s="1"/>
  <c r="U14" i="5"/>
  <c r="U16" i="5"/>
  <c r="U13" i="6"/>
  <c r="AI14" i="4"/>
  <c r="AS14" i="5"/>
  <c r="AM13" i="5"/>
  <c r="AM14" i="4"/>
  <c r="AM16" i="4"/>
  <c r="K14" i="5"/>
  <c r="AI13" i="6"/>
  <c r="AI16" i="5"/>
  <c r="AI15" i="5" s="1"/>
  <c r="AI14" i="5"/>
  <c r="AA13" i="6"/>
  <c r="AA14" i="5"/>
  <c r="AA16" i="5"/>
  <c r="AA15" i="5" s="1"/>
  <c r="AI16" i="4"/>
  <c r="AI15" i="4" s="1"/>
  <c r="AF14" i="10"/>
  <c r="AC13" i="4"/>
  <c r="AB16" i="4" s="1"/>
  <c r="AQ16" i="2"/>
  <c r="AQ15" i="2" s="1"/>
  <c r="AQ13" i="4"/>
  <c r="AQ14" i="2"/>
  <c r="AH13" i="5"/>
  <c r="AH16" i="4"/>
  <c r="AH15" i="4" s="1"/>
  <c r="AH14" i="4"/>
  <c r="Y13" i="6"/>
  <c r="Y16" i="5"/>
  <c r="Y15" i="5" s="1"/>
  <c r="Y14" i="5"/>
  <c r="AP16" i="6"/>
  <c r="AP15" i="6" s="1"/>
  <c r="AP13" i="7"/>
  <c r="AP13" i="8" s="1"/>
  <c r="O14" i="11"/>
  <c r="O13" i="12"/>
  <c r="O16" i="11"/>
  <c r="O15" i="11" s="1"/>
  <c r="AP14" i="6"/>
  <c r="AO13" i="5"/>
  <c r="V16" i="5"/>
  <c r="V13" i="6"/>
  <c r="V14" i="5"/>
  <c r="AE13" i="7"/>
  <c r="AE16" i="6"/>
  <c r="AE15" i="6" s="1"/>
  <c r="AE14" i="6"/>
  <c r="T13" i="5"/>
  <c r="S16" i="5" s="1"/>
  <c r="AR13" i="10"/>
  <c r="AR16" i="10" s="1"/>
  <c r="AR15" i="10" s="1"/>
  <c r="L16" i="6"/>
  <c r="L14" i="6"/>
  <c r="K13" i="6"/>
  <c r="L13" i="7"/>
  <c r="P16" i="6"/>
  <c r="P15" i="6" s="1"/>
  <c r="P14" i="6"/>
  <c r="P13" i="7"/>
  <c r="AS13" i="9"/>
  <c r="M13" i="9"/>
  <c r="M16" i="8"/>
  <c r="M15" i="8" s="1"/>
  <c r="M14" i="8"/>
  <c r="L15" i="5"/>
  <c r="K16" i="5"/>
  <c r="K15" i="5" s="1"/>
  <c r="Z13" i="8"/>
  <c r="Z16" i="7"/>
  <c r="Z15" i="7" s="1"/>
  <c r="Z14" i="7"/>
  <c r="R13" i="7"/>
  <c r="R14" i="6"/>
  <c r="R16" i="6"/>
  <c r="R15" i="6" s="1"/>
  <c r="Q13" i="9"/>
  <c r="Q16" i="8"/>
  <c r="Q15" i="8" s="1"/>
  <c r="Q14" i="8"/>
  <c r="N13" i="7"/>
  <c r="N14" i="6"/>
  <c r="N16" i="6"/>
  <c r="N15" i="6" s="1"/>
  <c r="M19" i="8"/>
  <c r="M22" i="7"/>
  <c r="R19" i="8"/>
  <c r="R22" i="7"/>
  <c r="Q19" i="9"/>
  <c r="Q22" i="8"/>
  <c r="N19" i="8"/>
  <c r="N22" i="7"/>
  <c r="L19" i="8"/>
  <c r="L22" i="7"/>
  <c r="P19" i="8"/>
  <c r="P22" i="7"/>
  <c r="AC14" i="2"/>
  <c r="AR16" i="9"/>
  <c r="AR15" i="9" s="1"/>
  <c r="AR14" i="9"/>
  <c r="AP16" i="2"/>
  <c r="AP15" i="2" s="1"/>
  <c r="AP14" i="2"/>
  <c r="AS16" i="7"/>
  <c r="AS15" i="7" s="1"/>
  <c r="AS14" i="7"/>
  <c r="AS16" i="8"/>
  <c r="AS15" i="8" s="1"/>
  <c r="AS14" i="8"/>
  <c r="AO16" i="4"/>
  <c r="AO15" i="4" s="1"/>
  <c r="AO14" i="4"/>
  <c r="AR16" i="8"/>
  <c r="AR15" i="8" s="1"/>
  <c r="AR14" i="8"/>
  <c r="AP16" i="4"/>
  <c r="AP15" i="4" s="1"/>
  <c r="AP14" i="4"/>
  <c r="AS14" i="2"/>
  <c r="AS16" i="2"/>
  <c r="AS15" i="2" s="1"/>
  <c r="AP14" i="5"/>
  <c r="AP16" i="5"/>
  <c r="AP15" i="5" s="1"/>
  <c r="AS16" i="4"/>
  <c r="AS15" i="4" s="1"/>
  <c r="AS14" i="4"/>
  <c r="AF15" i="2"/>
  <c r="AC16" i="2"/>
  <c r="AR14" i="4"/>
  <c r="AR16" i="4"/>
  <c r="AR15" i="4" s="1"/>
  <c r="AO14" i="2"/>
  <c r="AO16" i="2"/>
  <c r="AO15" i="2" s="1"/>
  <c r="AL13" i="2"/>
  <c r="AK16" i="2" s="1"/>
  <c r="AS16" i="6"/>
  <c r="AS15" i="6" s="1"/>
  <c r="AS14" i="6"/>
  <c r="AD54" i="2" l="1"/>
  <c r="O90" i="14"/>
  <c r="O114" i="14"/>
  <c r="B102" i="14"/>
  <c r="T72" i="2"/>
  <c r="AC60" i="2"/>
  <c r="AD60" i="2" s="1"/>
  <c r="K72" i="2"/>
  <c r="M72" i="2" s="1"/>
  <c r="AL60" i="2"/>
  <c r="B48" i="14"/>
  <c r="AK92" i="12"/>
  <c r="AP96" i="12" s="1"/>
  <c r="O84" i="14"/>
  <c r="AL103" i="12"/>
  <c r="AL82" i="11"/>
  <c r="O78" i="14"/>
  <c r="B108" i="14"/>
  <c r="O108" i="14"/>
  <c r="AK68" i="12"/>
  <c r="AP72" i="12" s="1"/>
  <c r="AL115" i="12"/>
  <c r="AL91" i="12"/>
  <c r="AL34" i="11"/>
  <c r="AK128" i="12"/>
  <c r="AP132" i="12" s="1"/>
  <c r="AL118" i="11"/>
  <c r="AG97" i="14"/>
  <c r="AG100" i="14" s="1"/>
  <c r="AG100" i="13"/>
  <c r="AK18" i="2"/>
  <c r="AQ18" i="2" s="1"/>
  <c r="AF115" i="14"/>
  <c r="AF118" i="14" s="1"/>
  <c r="AF118" i="13"/>
  <c r="AL94" i="11"/>
  <c r="AI64" i="13"/>
  <c r="AI61" i="14"/>
  <c r="AI64" i="14" s="1"/>
  <c r="AJ34" i="13"/>
  <c r="AJ31" i="14"/>
  <c r="AJ34" i="14" s="1"/>
  <c r="AG88" i="13"/>
  <c r="AG85" i="14"/>
  <c r="AG88" i="14" s="1"/>
  <c r="AF106" i="13"/>
  <c r="AF103" i="14"/>
  <c r="AF106" i="14" s="1"/>
  <c r="B36" i="14"/>
  <c r="O36" i="14"/>
  <c r="O138" i="14"/>
  <c r="AE49" i="14"/>
  <c r="AE52" i="14" s="1"/>
  <c r="AE52" i="13"/>
  <c r="O96" i="14"/>
  <c r="B96" i="14"/>
  <c r="O54" i="14"/>
  <c r="AH67" i="14"/>
  <c r="AH70" i="14" s="1"/>
  <c r="AH70" i="13"/>
  <c r="AH82" i="13"/>
  <c r="AH79" i="14"/>
  <c r="AH82" i="14" s="1"/>
  <c r="AD115" i="14"/>
  <c r="AD118" i="14" s="1"/>
  <c r="AD118" i="13"/>
  <c r="AE28" i="13"/>
  <c r="AE25" i="14"/>
  <c r="AE28" i="14" s="1"/>
  <c r="AI88" i="13"/>
  <c r="AI85" i="14"/>
  <c r="AI88" i="14" s="1"/>
  <c r="AL70" i="11"/>
  <c r="AF58" i="13"/>
  <c r="AF55" i="14"/>
  <c r="AF58" i="14" s="1"/>
  <c r="B42" i="14"/>
  <c r="O42" i="14"/>
  <c r="V66" i="2"/>
  <c r="B120" i="14"/>
  <c r="O120" i="14"/>
  <c r="AE60" i="2"/>
  <c r="L80" i="2"/>
  <c r="K74" i="2"/>
  <c r="J84" i="2"/>
  <c r="AL58" i="11"/>
  <c r="AL62" i="2"/>
  <c r="AM68" i="2"/>
  <c r="AK72" i="2"/>
  <c r="K81" i="2"/>
  <c r="Q78" i="2"/>
  <c r="P78" i="2"/>
  <c r="AF34" i="13"/>
  <c r="AF31" i="14"/>
  <c r="AF34" i="14" s="1"/>
  <c r="AE100" i="13"/>
  <c r="AE97" i="14"/>
  <c r="AE100" i="14" s="1"/>
  <c r="AL127" i="12"/>
  <c r="AR66" i="2"/>
  <c r="AQ66" i="2"/>
  <c r="AF130" i="13"/>
  <c r="AF127" i="14"/>
  <c r="AF130" i="14" s="1"/>
  <c r="AJ106" i="13"/>
  <c r="AJ103" i="14"/>
  <c r="AJ106" i="14" s="1"/>
  <c r="L81" i="2"/>
  <c r="J75" i="2"/>
  <c r="AG40" i="13"/>
  <c r="AG37" i="14"/>
  <c r="AG40" i="14" s="1"/>
  <c r="J73" i="2"/>
  <c r="J82" i="2"/>
  <c r="AC62" i="2"/>
  <c r="AD68" i="2"/>
  <c r="AB72" i="2"/>
  <c r="AG52" i="13"/>
  <c r="AG49" i="14"/>
  <c r="AG52" i="14" s="1"/>
  <c r="U66" i="2"/>
  <c r="AK32" i="12"/>
  <c r="AP36" i="12" s="1"/>
  <c r="AK116" i="12"/>
  <c r="AP120" i="12" s="1"/>
  <c r="AF67" i="14"/>
  <c r="AF70" i="14" s="1"/>
  <c r="AF70" i="13"/>
  <c r="S69" i="2"/>
  <c r="U75" i="2"/>
  <c r="AM54" i="2"/>
  <c r="B72" i="14"/>
  <c r="O72" i="14"/>
  <c r="AN54" i="2"/>
  <c r="AL57" i="2"/>
  <c r="T74" i="2"/>
  <c r="S84" i="2"/>
  <c r="U80" i="2"/>
  <c r="S70" i="2"/>
  <c r="S61" i="2"/>
  <c r="AG121" i="14"/>
  <c r="AG124" i="14" s="1"/>
  <c r="AG124" i="13"/>
  <c r="AL43" i="12"/>
  <c r="AH66" i="2"/>
  <c r="AI66" i="2"/>
  <c r="AC66" i="2" s="1"/>
  <c r="AH31" i="14"/>
  <c r="AH34" i="14" s="1"/>
  <c r="AH34" i="13"/>
  <c r="Z78" i="2"/>
  <c r="Y78" i="2"/>
  <c r="AR63" i="2"/>
  <c r="AK57" i="2"/>
  <c r="O30" i="14"/>
  <c r="B30" i="14"/>
  <c r="AB67" i="2"/>
  <c r="AB76" i="2"/>
  <c r="AH55" i="14"/>
  <c r="AH58" i="14" s="1"/>
  <c r="AH58" i="13"/>
  <c r="AM52" i="12"/>
  <c r="AL49" i="12"/>
  <c r="AK50" i="12"/>
  <c r="AP54" i="12" s="1"/>
  <c r="AM49" i="13"/>
  <c r="T87" i="2"/>
  <c r="AC70" i="12"/>
  <c r="T40" i="14"/>
  <c r="AH28" i="13"/>
  <c r="AH25" i="14"/>
  <c r="T136" i="14"/>
  <c r="AJ100" i="13"/>
  <c r="AJ97" i="14"/>
  <c r="AS136" i="12"/>
  <c r="AS133" i="13"/>
  <c r="AR106" i="12"/>
  <c r="AR103" i="13"/>
  <c r="AF40" i="13"/>
  <c r="AF37" i="14"/>
  <c r="AN70" i="12"/>
  <c r="AN67" i="13"/>
  <c r="AP28" i="13"/>
  <c r="AP25" i="14"/>
  <c r="AH64" i="13"/>
  <c r="AH61" i="14"/>
  <c r="T70" i="14"/>
  <c r="AE70" i="13"/>
  <c r="AE67" i="14"/>
  <c r="AC67" i="13"/>
  <c r="AB68" i="13"/>
  <c r="AG72" i="13" s="1"/>
  <c r="AQ28" i="12"/>
  <c r="AQ25" i="13"/>
  <c r="AO52" i="12"/>
  <c r="AO49" i="13"/>
  <c r="AM106" i="13"/>
  <c r="AM103" i="14"/>
  <c r="AB86" i="13"/>
  <c r="AG90" i="13" s="1"/>
  <c r="AD88" i="13"/>
  <c r="AC85" i="13"/>
  <c r="AD85" i="14"/>
  <c r="AN130" i="12"/>
  <c r="AN127" i="13"/>
  <c r="AH136" i="13"/>
  <c r="AH133" i="14"/>
  <c r="AL28" i="11"/>
  <c r="AJ64" i="13"/>
  <c r="AJ61" i="14"/>
  <c r="AO88" i="12"/>
  <c r="AO85" i="13"/>
  <c r="AL64" i="11"/>
  <c r="AN52" i="13"/>
  <c r="AN49" i="14"/>
  <c r="AQ46" i="13"/>
  <c r="AQ43" i="14"/>
  <c r="AD28" i="13"/>
  <c r="AC25" i="13"/>
  <c r="AD25" i="14"/>
  <c r="AB26" i="13"/>
  <c r="AG30" i="13" s="1"/>
  <c r="AH40" i="13"/>
  <c r="AH37" i="14"/>
  <c r="AJ49" i="14"/>
  <c r="AJ52" i="13"/>
  <c r="AB62" i="13"/>
  <c r="AG66" i="13" s="1"/>
  <c r="AD64" i="13"/>
  <c r="AC61" i="13"/>
  <c r="AD61" i="14"/>
  <c r="AS73" i="13"/>
  <c r="AS76" i="12"/>
  <c r="AG58" i="13"/>
  <c r="AG55" i="14"/>
  <c r="AR82" i="12"/>
  <c r="AR79" i="13"/>
  <c r="AO130" i="13"/>
  <c r="AO127" i="14"/>
  <c r="AL124" i="11"/>
  <c r="AS106" i="13"/>
  <c r="AS103" i="14"/>
  <c r="AS112" i="12"/>
  <c r="AS109" i="13"/>
  <c r="AP112" i="13"/>
  <c r="AP109" i="14"/>
  <c r="AS55" i="14"/>
  <c r="AS58" i="13"/>
  <c r="AQ109" i="13"/>
  <c r="AQ112" i="12"/>
  <c r="AN82" i="12"/>
  <c r="AN79" i="13"/>
  <c r="AG118" i="13"/>
  <c r="AG115" i="14"/>
  <c r="AQ118" i="13"/>
  <c r="AQ115" i="14"/>
  <c r="AI34" i="13"/>
  <c r="AI31" i="14"/>
  <c r="AO136" i="12"/>
  <c r="AO133" i="13"/>
  <c r="AQ70" i="13"/>
  <c r="AQ67" i="14"/>
  <c r="AE127" i="14"/>
  <c r="AE130" i="13"/>
  <c r="AC127" i="13"/>
  <c r="AB128" i="13"/>
  <c r="AG132" i="13" s="1"/>
  <c r="AQ58" i="13"/>
  <c r="AQ55" i="14"/>
  <c r="AC76" i="12"/>
  <c r="AH85" i="14"/>
  <c r="AH88" i="13"/>
  <c r="AO58" i="13"/>
  <c r="AO55" i="14"/>
  <c r="AC94" i="12"/>
  <c r="AL106" i="11"/>
  <c r="AS79" i="14"/>
  <c r="AS82" i="13"/>
  <c r="AQ94" i="13"/>
  <c r="AQ91" i="14"/>
  <c r="AF109" i="14"/>
  <c r="AF112" i="13"/>
  <c r="AF73" i="14"/>
  <c r="AF76" i="13"/>
  <c r="AC136" i="12"/>
  <c r="AO115" i="14"/>
  <c r="AO118" i="13"/>
  <c r="AO82" i="13"/>
  <c r="AO79" i="14"/>
  <c r="T82" i="14"/>
  <c r="AE34" i="13"/>
  <c r="AE31" i="14"/>
  <c r="AB32" i="13"/>
  <c r="AG36" i="13" s="1"/>
  <c r="AC31" i="13"/>
  <c r="AN76" i="13"/>
  <c r="AN73" i="14"/>
  <c r="AK76" i="2"/>
  <c r="AK67" i="2"/>
  <c r="AO100" i="12"/>
  <c r="AO97" i="13"/>
  <c r="AP130" i="12"/>
  <c r="AP127" i="13"/>
  <c r="AR124" i="13"/>
  <c r="AR121" i="14"/>
  <c r="AG82" i="13"/>
  <c r="AG79" i="14"/>
  <c r="AR40" i="13"/>
  <c r="AR37" i="14"/>
  <c r="AL31" i="12"/>
  <c r="AR136" i="13"/>
  <c r="AR133" i="14"/>
  <c r="AR61" i="14"/>
  <c r="AR64" i="13"/>
  <c r="AJ109" i="14"/>
  <c r="AJ112" i="13"/>
  <c r="T124" i="14"/>
  <c r="AF100" i="13"/>
  <c r="AF97" i="14"/>
  <c r="T76" i="14"/>
  <c r="AH52" i="13"/>
  <c r="AH49" i="14"/>
  <c r="AO67" i="14"/>
  <c r="AO70" i="13"/>
  <c r="AN25" i="14"/>
  <c r="AN28" i="13"/>
  <c r="AM75" i="2"/>
  <c r="AL100" i="11"/>
  <c r="AR58" i="12"/>
  <c r="AR55" i="13"/>
  <c r="AM43" i="14"/>
  <c r="AM46" i="13"/>
  <c r="AL76" i="11"/>
  <c r="AF124" i="13"/>
  <c r="AF121" i="14"/>
  <c r="AP88" i="13"/>
  <c r="AP85" i="14"/>
  <c r="AQ124" i="12"/>
  <c r="AQ121" i="13"/>
  <c r="AR76" i="13"/>
  <c r="AR73" i="14"/>
  <c r="T64" i="14"/>
  <c r="AN46" i="12"/>
  <c r="AN43" i="13"/>
  <c r="AR91" i="13"/>
  <c r="AR94" i="12"/>
  <c r="AK86" i="12"/>
  <c r="AP90" i="12" s="1"/>
  <c r="AM88" i="12"/>
  <c r="AL85" i="12"/>
  <c r="AM85" i="13"/>
  <c r="AN121" i="14"/>
  <c r="AN124" i="13"/>
  <c r="AC130" i="12"/>
  <c r="AF133" i="14"/>
  <c r="AF136" i="13"/>
  <c r="AE58" i="13"/>
  <c r="AE55" i="14"/>
  <c r="AC55" i="13"/>
  <c r="AB56" i="13"/>
  <c r="AG60" i="13" s="1"/>
  <c r="AK80" i="12"/>
  <c r="AP84" i="12" s="1"/>
  <c r="AD121" i="14"/>
  <c r="AD124" i="13"/>
  <c r="AC121" i="13"/>
  <c r="AB122" i="13"/>
  <c r="AG126" i="13" s="1"/>
  <c r="AS118" i="13"/>
  <c r="AS115" i="14"/>
  <c r="AJ76" i="13"/>
  <c r="AJ73" i="14"/>
  <c r="AO64" i="12"/>
  <c r="AO61" i="13"/>
  <c r="AB134" i="13"/>
  <c r="AG138" i="13" s="1"/>
  <c r="AD136" i="13"/>
  <c r="AC133" i="13"/>
  <c r="AD133" i="14"/>
  <c r="AK134" i="12"/>
  <c r="AP138" i="12" s="1"/>
  <c r="AM136" i="12"/>
  <c r="AL133" i="12"/>
  <c r="AM133" i="13"/>
  <c r="AK38" i="12"/>
  <c r="AP42" i="12" s="1"/>
  <c r="AM37" i="13"/>
  <c r="AM40" i="12"/>
  <c r="AL37" i="12"/>
  <c r="AP52" i="13"/>
  <c r="AP49" i="14"/>
  <c r="AS31" i="14"/>
  <c r="AS34" i="13"/>
  <c r="AE46" i="13"/>
  <c r="AE43" i="14"/>
  <c r="AC43" i="13"/>
  <c r="AB44" i="13"/>
  <c r="AG48" i="13" s="1"/>
  <c r="AB98" i="13"/>
  <c r="AG102" i="13" s="1"/>
  <c r="AD97" i="14"/>
  <c r="AD100" i="13"/>
  <c r="AC97" i="13"/>
  <c r="AN85" i="14"/>
  <c r="AN88" i="13"/>
  <c r="AC34" i="12"/>
  <c r="T34" i="14"/>
  <c r="AC40" i="12"/>
  <c r="AP79" i="13"/>
  <c r="AP82" i="12"/>
  <c r="AR130" i="12"/>
  <c r="AR127" i="13"/>
  <c r="AQ100" i="12"/>
  <c r="AQ97" i="13"/>
  <c r="AI130" i="13"/>
  <c r="AI127" i="14"/>
  <c r="AQ64" i="12"/>
  <c r="AQ61" i="13"/>
  <c r="AM55" i="14"/>
  <c r="AM58" i="13"/>
  <c r="AF49" i="14"/>
  <c r="AF52" i="13"/>
  <c r="AG34" i="13"/>
  <c r="AG31" i="14"/>
  <c r="AQ76" i="12"/>
  <c r="AQ73" i="13"/>
  <c r="T106" i="14"/>
  <c r="AR43" i="13"/>
  <c r="AR46" i="12"/>
  <c r="AG130" i="13"/>
  <c r="AG127" i="14"/>
  <c r="AI79" i="14"/>
  <c r="AI82" i="13"/>
  <c r="AQ52" i="12"/>
  <c r="AQ49" i="13"/>
  <c r="T28" i="14"/>
  <c r="T52" i="14"/>
  <c r="AQ82" i="13"/>
  <c r="AQ79" i="14"/>
  <c r="T112" i="14"/>
  <c r="AO106" i="13"/>
  <c r="AO103" i="14"/>
  <c r="AJ88" i="13"/>
  <c r="AJ85" i="14"/>
  <c r="AM94" i="13"/>
  <c r="AM91" i="14"/>
  <c r="AO40" i="12"/>
  <c r="AO37" i="13"/>
  <c r="AR85" i="14"/>
  <c r="AR88" i="13"/>
  <c r="AR115" i="13"/>
  <c r="AR118" i="12"/>
  <c r="AS91" i="14"/>
  <c r="AS94" i="13"/>
  <c r="AC52" i="12"/>
  <c r="AM28" i="12"/>
  <c r="AL25" i="12"/>
  <c r="AK26" i="12"/>
  <c r="AP30" i="12" s="1"/>
  <c r="AM25" i="13"/>
  <c r="AO94" i="13"/>
  <c r="AO91" i="14"/>
  <c r="AP73" i="14"/>
  <c r="AP76" i="13"/>
  <c r="AI55" i="14"/>
  <c r="AI58" i="13"/>
  <c r="AS25" i="13"/>
  <c r="AS28" i="12"/>
  <c r="AN100" i="13"/>
  <c r="AN97" i="14"/>
  <c r="AK62" i="12"/>
  <c r="AP66" i="12" s="1"/>
  <c r="AM64" i="12"/>
  <c r="AL61" i="12"/>
  <c r="AM61" i="13"/>
  <c r="AP37" i="14"/>
  <c r="AP40" i="13"/>
  <c r="AL67" i="12"/>
  <c r="AN112" i="13"/>
  <c r="AN109" i="14"/>
  <c r="AN94" i="12"/>
  <c r="AN91" i="13"/>
  <c r="AR25" i="14"/>
  <c r="AR28" i="13"/>
  <c r="T58" i="14"/>
  <c r="AQ88" i="12"/>
  <c r="AQ85" i="13"/>
  <c r="T46" i="14"/>
  <c r="AB75" i="2"/>
  <c r="AD81" i="2"/>
  <c r="AM124" i="12"/>
  <c r="AL121" i="12"/>
  <c r="AK122" i="12"/>
  <c r="AP126" i="12" s="1"/>
  <c r="AM121" i="13"/>
  <c r="AP94" i="12"/>
  <c r="AP91" i="13"/>
  <c r="AH76" i="13"/>
  <c r="AH73" i="14"/>
  <c r="AS46" i="13"/>
  <c r="AS43" i="14"/>
  <c r="AL130" i="11"/>
  <c r="T88" i="14"/>
  <c r="AE103" i="14"/>
  <c r="AE106" i="13"/>
  <c r="AC103" i="13"/>
  <c r="AB104" i="13"/>
  <c r="AG108" i="13" s="1"/>
  <c r="T130" i="14"/>
  <c r="AD76" i="13"/>
  <c r="AC73" i="13"/>
  <c r="AB74" i="13"/>
  <c r="AG78" i="13" s="1"/>
  <c r="AD73" i="14"/>
  <c r="AE82" i="13"/>
  <c r="AE79" i="14"/>
  <c r="AC79" i="13"/>
  <c r="AB80" i="13"/>
  <c r="AG84" i="13" s="1"/>
  <c r="AE118" i="13"/>
  <c r="AE115" i="14"/>
  <c r="AB116" i="13"/>
  <c r="AG120" i="13" s="1"/>
  <c r="AC115" i="13"/>
  <c r="AC58" i="12"/>
  <c r="AM79" i="14"/>
  <c r="AM82" i="13"/>
  <c r="AQ37" i="13"/>
  <c r="AQ40" i="12"/>
  <c r="AS52" i="12"/>
  <c r="AS49" i="13"/>
  <c r="AP46" i="12"/>
  <c r="AP43" i="13"/>
  <c r="AI94" i="13"/>
  <c r="AI91" i="14"/>
  <c r="AR112" i="13"/>
  <c r="AR109" i="14"/>
  <c r="AI70" i="13"/>
  <c r="AI67" i="14"/>
  <c r="AQ103" i="14"/>
  <c r="AQ106" i="13"/>
  <c r="AC46" i="12"/>
  <c r="AS88" i="12"/>
  <c r="AS85" i="13"/>
  <c r="AP97" i="14"/>
  <c r="AP100" i="13"/>
  <c r="AQ133" i="13"/>
  <c r="AQ136" i="12"/>
  <c r="AI43" i="14"/>
  <c r="AI46" i="13"/>
  <c r="AF64" i="13"/>
  <c r="AF61" i="14"/>
  <c r="AB38" i="13"/>
  <c r="AG42" i="13" s="1"/>
  <c r="AD37" i="14"/>
  <c r="AD40" i="13"/>
  <c r="AC37" i="13"/>
  <c r="AJ25" i="14"/>
  <c r="AJ28" i="13"/>
  <c r="AN61" i="14"/>
  <c r="AN64" i="13"/>
  <c r="AS67" i="14"/>
  <c r="AS70" i="13"/>
  <c r="AM118" i="13"/>
  <c r="AM115" i="14"/>
  <c r="AP118" i="12"/>
  <c r="AP115" i="13"/>
  <c r="AN58" i="12"/>
  <c r="AN55" i="13"/>
  <c r="AR70" i="12"/>
  <c r="AR67" i="13"/>
  <c r="AP55" i="13"/>
  <c r="AP58" i="12"/>
  <c r="AP124" i="13"/>
  <c r="AP121" i="14"/>
  <c r="AO46" i="13"/>
  <c r="AO43" i="14"/>
  <c r="AJ133" i="14"/>
  <c r="AJ136" i="13"/>
  <c r="AF88" i="13"/>
  <c r="AF85" i="14"/>
  <c r="AK56" i="12"/>
  <c r="AP60" i="12" s="1"/>
  <c r="AB110" i="13"/>
  <c r="AG114" i="13" s="1"/>
  <c r="AD112" i="13"/>
  <c r="AC109" i="13"/>
  <c r="AD109" i="14"/>
  <c r="AQ34" i="13"/>
  <c r="AQ31" i="14"/>
  <c r="AK110" i="12"/>
  <c r="AP114" i="12" s="1"/>
  <c r="AM112" i="12"/>
  <c r="AL109" i="12"/>
  <c r="AM109" i="13"/>
  <c r="AO112" i="12"/>
  <c r="AO109" i="13"/>
  <c r="AL52" i="11"/>
  <c r="AP64" i="13"/>
  <c r="AP61" i="14"/>
  <c r="AM130" i="13"/>
  <c r="AM127" i="14"/>
  <c r="AL112" i="11"/>
  <c r="AO31" i="14"/>
  <c r="AO34" i="13"/>
  <c r="AO28" i="12"/>
  <c r="AO25" i="13"/>
  <c r="AG70" i="13"/>
  <c r="AG67" i="14"/>
  <c r="AH100" i="13"/>
  <c r="AH97" i="14"/>
  <c r="T118" i="14"/>
  <c r="AS124" i="12"/>
  <c r="AS121" i="13"/>
  <c r="AG91" i="14"/>
  <c r="AG94" i="13"/>
  <c r="AK104" i="12"/>
  <c r="AP108" i="12" s="1"/>
  <c r="AC88" i="12"/>
  <c r="AP70" i="12"/>
  <c r="AP67" i="13"/>
  <c r="AD52" i="13"/>
  <c r="AC49" i="13"/>
  <c r="AD49" i="14"/>
  <c r="AB50" i="13"/>
  <c r="AG54" i="13" s="1"/>
  <c r="AN40" i="13"/>
  <c r="AN37" i="14"/>
  <c r="AG106" i="13"/>
  <c r="AG103" i="14"/>
  <c r="AM70" i="13"/>
  <c r="AM67" i="14"/>
  <c r="AC28" i="12"/>
  <c r="AP136" i="13"/>
  <c r="AP133" i="14"/>
  <c r="AO121" i="13"/>
  <c r="AO124" i="12"/>
  <c r="AM100" i="12"/>
  <c r="AL97" i="12"/>
  <c r="AK98" i="12"/>
  <c r="AP102" i="12" s="1"/>
  <c r="AM97" i="13"/>
  <c r="AC64" i="12"/>
  <c r="AF28" i="13"/>
  <c r="AF25" i="14"/>
  <c r="AG46" i="13"/>
  <c r="AG43" i="14"/>
  <c r="AK44" i="12"/>
  <c r="AP48" i="12" s="1"/>
  <c r="AJ40" i="13"/>
  <c r="AJ37" i="14"/>
  <c r="AM76" i="12"/>
  <c r="AL73" i="12"/>
  <c r="AK74" i="12"/>
  <c r="AP78" i="12" s="1"/>
  <c r="AM73" i="13"/>
  <c r="AP34" i="12"/>
  <c r="AP31" i="13"/>
  <c r="AQ127" i="14"/>
  <c r="AQ130" i="13"/>
  <c r="AS130" i="13"/>
  <c r="AS127" i="14"/>
  <c r="AC93" i="2"/>
  <c r="AS100" i="12"/>
  <c r="AS97" i="13"/>
  <c r="AN136" i="13"/>
  <c r="AN133" i="14"/>
  <c r="AC106" i="12"/>
  <c r="AR100" i="13"/>
  <c r="AR97" i="14"/>
  <c r="AL88" i="11"/>
  <c r="AS40" i="12"/>
  <c r="AS37" i="13"/>
  <c r="AP103" i="13"/>
  <c r="AP106" i="12"/>
  <c r="AC82" i="12"/>
  <c r="AR52" i="13"/>
  <c r="AR49" i="14"/>
  <c r="AH121" i="14"/>
  <c r="AH124" i="13"/>
  <c r="AS64" i="12"/>
  <c r="AS61" i="13"/>
  <c r="AC118" i="12"/>
  <c r="AI106" i="13"/>
  <c r="AI103" i="14"/>
  <c r="AE94" i="13"/>
  <c r="AE91" i="14"/>
  <c r="AC91" i="13"/>
  <c r="AB92" i="13"/>
  <c r="AG96" i="13" s="1"/>
  <c r="AL79" i="12"/>
  <c r="T94" i="14"/>
  <c r="T100" i="14"/>
  <c r="AC124" i="12"/>
  <c r="AL136" i="11"/>
  <c r="AL40" i="11"/>
  <c r="AH112" i="13"/>
  <c r="AH109" i="14"/>
  <c r="AC100" i="12"/>
  <c r="AN34" i="12"/>
  <c r="AN31" i="13"/>
  <c r="AN118" i="12"/>
  <c r="AN115" i="13"/>
  <c r="AO76" i="12"/>
  <c r="AO73" i="13"/>
  <c r="AJ124" i="13"/>
  <c r="AJ121" i="14"/>
  <c r="AN106" i="12"/>
  <c r="AN103" i="13"/>
  <c r="AL46" i="11"/>
  <c r="AR34" i="12"/>
  <c r="AR31" i="13"/>
  <c r="AM34" i="13"/>
  <c r="AM31" i="14"/>
  <c r="AI118" i="13"/>
  <c r="AI115" i="14"/>
  <c r="AL55" i="12"/>
  <c r="AC112" i="12"/>
  <c r="J14" i="7"/>
  <c r="J18" i="7" s="1"/>
  <c r="AN13" i="5"/>
  <c r="AN13" i="6" s="1"/>
  <c r="AK14" i="4"/>
  <c r="AK18" i="4" s="1"/>
  <c r="AB14" i="5"/>
  <c r="AB18" i="5" s="1"/>
  <c r="J15" i="6"/>
  <c r="S14" i="6"/>
  <c r="S18" i="6" s="1"/>
  <c r="AK15" i="2"/>
  <c r="S15" i="5"/>
  <c r="O19" i="8"/>
  <c r="J20" i="8" s="1"/>
  <c r="J20" i="7"/>
  <c r="AH18" i="2"/>
  <c r="AB13" i="2" s="1"/>
  <c r="AB15" i="4"/>
  <c r="W14" i="6"/>
  <c r="AN16" i="4"/>
  <c r="O22" i="7"/>
  <c r="K22" i="7" s="1"/>
  <c r="W13" i="7"/>
  <c r="W14" i="7" s="1"/>
  <c r="AC16" i="4"/>
  <c r="AC15" i="4" s="1"/>
  <c r="X13" i="8"/>
  <c r="X16" i="8" s="1"/>
  <c r="X15" i="8" s="1"/>
  <c r="X14" i="7"/>
  <c r="AN15" i="2"/>
  <c r="AM13" i="6"/>
  <c r="U15" i="5"/>
  <c r="AM15" i="4"/>
  <c r="AD13" i="6"/>
  <c r="AD16" i="5"/>
  <c r="AD14" i="5"/>
  <c r="AM16" i="5"/>
  <c r="K19" i="7"/>
  <c r="X16" i="7"/>
  <c r="X15" i="7" s="1"/>
  <c r="AF14" i="12"/>
  <c r="AN14" i="4"/>
  <c r="AF13" i="14"/>
  <c r="AF16" i="14" s="1"/>
  <c r="AF15" i="14" s="1"/>
  <c r="AC14" i="4"/>
  <c r="AG16" i="8"/>
  <c r="AG15" i="8" s="1"/>
  <c r="AG14" i="8"/>
  <c r="AG13" i="9"/>
  <c r="AF14" i="11"/>
  <c r="AF16" i="11"/>
  <c r="AF15" i="11" s="1"/>
  <c r="AJ13" i="9"/>
  <c r="AJ14" i="8"/>
  <c r="AJ16" i="8"/>
  <c r="AJ15" i="8" s="1"/>
  <c r="AF14" i="13"/>
  <c r="AM14" i="5"/>
  <c r="AF16" i="12"/>
  <c r="AF15" i="12" s="1"/>
  <c r="U14" i="6"/>
  <c r="U13" i="7"/>
  <c r="U16" i="6"/>
  <c r="AP16" i="7"/>
  <c r="AP15" i="7" s="1"/>
  <c r="AA13" i="7"/>
  <c r="AA16" i="6"/>
  <c r="AA15" i="6" s="1"/>
  <c r="AA14" i="6"/>
  <c r="T14" i="5"/>
  <c r="AI13" i="7"/>
  <c r="AI14" i="6"/>
  <c r="AI16" i="6"/>
  <c r="AI15" i="6" s="1"/>
  <c r="AP14" i="7"/>
  <c r="AH13" i="6"/>
  <c r="AC13" i="5"/>
  <c r="AB16" i="5" s="1"/>
  <c r="AH14" i="5"/>
  <c r="AH16" i="5"/>
  <c r="Y13" i="7"/>
  <c r="Y14" i="6"/>
  <c r="Y16" i="6"/>
  <c r="Y15" i="6" s="1"/>
  <c r="AQ13" i="5"/>
  <c r="AQ14" i="4"/>
  <c r="AQ16" i="4"/>
  <c r="AL13" i="4"/>
  <c r="AK16" i="4" s="1"/>
  <c r="O13" i="13"/>
  <c r="O16" i="12"/>
  <c r="O15" i="12" s="1"/>
  <c r="O14" i="12"/>
  <c r="AO13" i="6"/>
  <c r="AO16" i="5"/>
  <c r="AO15" i="5" s="1"/>
  <c r="AO14" i="5"/>
  <c r="AC15" i="2"/>
  <c r="AE13" i="8"/>
  <c r="AE16" i="7"/>
  <c r="AE15" i="7" s="1"/>
  <c r="AE14" i="7"/>
  <c r="V14" i="6"/>
  <c r="T13" i="6"/>
  <c r="S16" i="6" s="1"/>
  <c r="V13" i="7"/>
  <c r="V16" i="6"/>
  <c r="V15" i="5"/>
  <c r="T16" i="5"/>
  <c r="T15" i="5" s="1"/>
  <c r="Q16" i="9"/>
  <c r="Q15" i="9" s="1"/>
  <c r="Q14" i="9"/>
  <c r="Q13" i="10"/>
  <c r="R13" i="8"/>
  <c r="R14" i="7"/>
  <c r="R16" i="7"/>
  <c r="R15" i="7" s="1"/>
  <c r="Z13" i="9"/>
  <c r="Z14" i="8"/>
  <c r="Z16" i="8"/>
  <c r="Z15" i="8" s="1"/>
  <c r="K14" i="6"/>
  <c r="N13" i="8"/>
  <c r="N14" i="7"/>
  <c r="N16" i="7"/>
  <c r="N15" i="7" s="1"/>
  <c r="L13" i="8"/>
  <c r="L16" i="7"/>
  <c r="L14" i="7"/>
  <c r="K13" i="7"/>
  <c r="K16" i="6"/>
  <c r="K15" i="6" s="1"/>
  <c r="L15" i="6"/>
  <c r="AR13" i="11"/>
  <c r="AR14" i="10"/>
  <c r="M16" i="9"/>
  <c r="M15" i="9" s="1"/>
  <c r="M14" i="9"/>
  <c r="M13" i="10"/>
  <c r="AP13" i="9"/>
  <c r="AP16" i="8"/>
  <c r="AP15" i="8" s="1"/>
  <c r="AP14" i="8"/>
  <c r="AS13" i="10"/>
  <c r="AS16" i="9"/>
  <c r="AS15" i="9" s="1"/>
  <c r="AS14" i="9"/>
  <c r="P13" i="8"/>
  <c r="P14" i="7"/>
  <c r="P16" i="7"/>
  <c r="P15" i="7" s="1"/>
  <c r="P19" i="9"/>
  <c r="P22" i="8"/>
  <c r="L19" i="9"/>
  <c r="L22" i="8"/>
  <c r="N22" i="8"/>
  <c r="N19" i="9"/>
  <c r="Q19" i="10"/>
  <c r="Q22" i="9"/>
  <c r="R22" i="8"/>
  <c r="R19" i="9"/>
  <c r="M19" i="9"/>
  <c r="M22" i="8"/>
  <c r="AL14" i="2"/>
  <c r="AL16" i="2"/>
  <c r="AL15" i="2" s="1"/>
  <c r="L72" i="2" l="1"/>
  <c r="AM60" i="2"/>
  <c r="K78" i="2"/>
  <c r="L78" i="2" s="1"/>
  <c r="O22" i="8"/>
  <c r="O19" i="9"/>
  <c r="O19" i="10" s="1"/>
  <c r="AL16" i="4"/>
  <c r="AN14" i="5"/>
  <c r="AK128" i="13"/>
  <c r="AP132" i="13" s="1"/>
  <c r="AL127" i="13"/>
  <c r="AL130" i="12"/>
  <c r="K19" i="8"/>
  <c r="AL70" i="12"/>
  <c r="AN16" i="5"/>
  <c r="AN15" i="5" s="1"/>
  <c r="AK80" i="13"/>
  <c r="AP84" i="13" s="1"/>
  <c r="AL31" i="13"/>
  <c r="AK14" i="5"/>
  <c r="AK18" i="5" s="1"/>
  <c r="AK68" i="13"/>
  <c r="AP72" i="13" s="1"/>
  <c r="AL67" i="13"/>
  <c r="AK116" i="13"/>
  <c r="AP120" i="13" s="1"/>
  <c r="AK44" i="13"/>
  <c r="AP48" i="13" s="1"/>
  <c r="AL79" i="13"/>
  <c r="AL106" i="12"/>
  <c r="AR69" i="2"/>
  <c r="AK63" i="2"/>
  <c r="AL94" i="12"/>
  <c r="T80" i="2"/>
  <c r="S90" i="2"/>
  <c r="U86" i="2"/>
  <c r="AL63" i="2"/>
  <c r="AN60" i="2"/>
  <c r="AH72" i="2"/>
  <c r="AI72" i="2"/>
  <c r="AQ72" i="2"/>
  <c r="AR72" i="2"/>
  <c r="AE66" i="2"/>
  <c r="AD66" i="2"/>
  <c r="Z84" i="2"/>
  <c r="Y84" i="2"/>
  <c r="AD74" i="2"/>
  <c r="AB78" i="2"/>
  <c r="AC68" i="2"/>
  <c r="AM74" i="2"/>
  <c r="AL68" i="2"/>
  <c r="AK78" i="2"/>
  <c r="AS18" i="2"/>
  <c r="AL46" i="12"/>
  <c r="T78" i="2"/>
  <c r="L87" i="2"/>
  <c r="J81" i="2"/>
  <c r="K87" i="2"/>
  <c r="AL66" i="2"/>
  <c r="P84" i="2"/>
  <c r="Q84" i="2"/>
  <c r="AB82" i="2"/>
  <c r="AB73" i="2"/>
  <c r="AK56" i="13"/>
  <c r="AP60" i="13" s="1"/>
  <c r="S76" i="2"/>
  <c r="S67" i="2"/>
  <c r="S75" i="2"/>
  <c r="U81" i="2"/>
  <c r="J79" i="2"/>
  <c r="J88" i="2"/>
  <c r="M78" i="2"/>
  <c r="AK104" i="13"/>
  <c r="AP108" i="13" s="1"/>
  <c r="U72" i="2"/>
  <c r="V72" i="2"/>
  <c r="K80" i="2"/>
  <c r="J90" i="2"/>
  <c r="L86" i="2"/>
  <c r="AS64" i="13"/>
  <c r="AS61" i="14"/>
  <c r="AR52" i="14"/>
  <c r="AM34" i="14"/>
  <c r="AJ124" i="14"/>
  <c r="AC94" i="13"/>
  <c r="AS40" i="13"/>
  <c r="AS37" i="14"/>
  <c r="AR100" i="14"/>
  <c r="AQ130" i="14"/>
  <c r="AM100" i="13"/>
  <c r="AL97" i="13"/>
  <c r="AM97" i="14"/>
  <c r="AK98" i="13"/>
  <c r="AP102" i="13" s="1"/>
  <c r="AD52" i="14"/>
  <c r="AC49" i="14"/>
  <c r="AB50" i="14"/>
  <c r="AG54" i="14" s="1"/>
  <c r="AG94" i="14"/>
  <c r="AG70" i="14"/>
  <c r="AO28" i="13"/>
  <c r="AO25" i="14"/>
  <c r="AO112" i="13"/>
  <c r="AO109" i="14"/>
  <c r="AL112" i="12"/>
  <c r="AN64" i="14"/>
  <c r="AQ136" i="13"/>
  <c r="AQ133" i="14"/>
  <c r="AQ106" i="14"/>
  <c r="AQ40" i="13"/>
  <c r="AQ37" i="14"/>
  <c r="AC76" i="13"/>
  <c r="AB81" i="2"/>
  <c r="AD87" i="2"/>
  <c r="AQ88" i="13"/>
  <c r="AQ85" i="14"/>
  <c r="AN94" i="13"/>
  <c r="AN91" i="14"/>
  <c r="AN112" i="14"/>
  <c r="AN100" i="14"/>
  <c r="AI58" i="14"/>
  <c r="AR88" i="14"/>
  <c r="AL91" i="13"/>
  <c r="AG34" i="14"/>
  <c r="AQ100" i="13"/>
  <c r="AQ97" i="14"/>
  <c r="AR130" i="13"/>
  <c r="AR127" i="14"/>
  <c r="AP52" i="14"/>
  <c r="AM40" i="13"/>
  <c r="AL37" i="13"/>
  <c r="AM37" i="14"/>
  <c r="AK38" i="13"/>
  <c r="AP42" i="13" s="1"/>
  <c r="AS118" i="14"/>
  <c r="AC124" i="13"/>
  <c r="AE58" i="14"/>
  <c r="AB56" i="14"/>
  <c r="AG60" i="14" s="1"/>
  <c r="AC55" i="14"/>
  <c r="AL88" i="12"/>
  <c r="AF124" i="14"/>
  <c r="AO70" i="14"/>
  <c r="AO58" i="14"/>
  <c r="AH88" i="14"/>
  <c r="AI34" i="14"/>
  <c r="AQ112" i="13"/>
  <c r="AQ109" i="14"/>
  <c r="AS58" i="14"/>
  <c r="AS112" i="13"/>
  <c r="AS109" i="14"/>
  <c r="AR82" i="13"/>
  <c r="AR79" i="14"/>
  <c r="AS76" i="13"/>
  <c r="AS73" i="14"/>
  <c r="AC64" i="13"/>
  <c r="AJ52" i="14"/>
  <c r="AC28" i="13"/>
  <c r="AD88" i="14"/>
  <c r="AC85" i="14"/>
  <c r="AB86" i="14"/>
  <c r="AG90" i="14" s="1"/>
  <c r="AQ28" i="13"/>
  <c r="AQ25" i="14"/>
  <c r="AE70" i="14"/>
  <c r="AC67" i="14"/>
  <c r="AB68" i="14"/>
  <c r="AG72" i="14" s="1"/>
  <c r="AP28" i="14"/>
  <c r="AS136" i="13"/>
  <c r="AS133" i="14"/>
  <c r="AJ100" i="14"/>
  <c r="AH28" i="14"/>
  <c r="AM52" i="13"/>
  <c r="AL49" i="13"/>
  <c r="AM49" i="14"/>
  <c r="AK50" i="13"/>
  <c r="AP54" i="13" s="1"/>
  <c r="AL52" i="12"/>
  <c r="AI106" i="14"/>
  <c r="AN136" i="14"/>
  <c r="AP34" i="13"/>
  <c r="AP31" i="14"/>
  <c r="AJ40" i="14"/>
  <c r="AM70" i="14"/>
  <c r="AG106" i="14"/>
  <c r="AM130" i="14"/>
  <c r="AC112" i="13"/>
  <c r="AF88" i="14"/>
  <c r="AO46" i="14"/>
  <c r="AP124" i="14"/>
  <c r="AJ28" i="14"/>
  <c r="AC40" i="13"/>
  <c r="AI70" i="14"/>
  <c r="AS52" i="13"/>
  <c r="AS49" i="14"/>
  <c r="AE82" i="14"/>
  <c r="AC79" i="14"/>
  <c r="AB80" i="14"/>
  <c r="AG84" i="14" s="1"/>
  <c r="AD76" i="14"/>
  <c r="AC73" i="14"/>
  <c r="AB74" i="14"/>
  <c r="AG78" i="14" s="1"/>
  <c r="AS46" i="14"/>
  <c r="AH76" i="14"/>
  <c r="AP94" i="13"/>
  <c r="AP91" i="14"/>
  <c r="AK62" i="13"/>
  <c r="AP66" i="13" s="1"/>
  <c r="AM61" i="14"/>
  <c r="AL61" i="13"/>
  <c r="AM64" i="13"/>
  <c r="AS28" i="13"/>
  <c r="AS25" i="14"/>
  <c r="AO94" i="14"/>
  <c r="AM28" i="13"/>
  <c r="AL25" i="13"/>
  <c r="AM25" i="14"/>
  <c r="AK26" i="13"/>
  <c r="AP30" i="13" s="1"/>
  <c r="AL28" i="12"/>
  <c r="AS94" i="14"/>
  <c r="AR118" i="13"/>
  <c r="AR115" i="14"/>
  <c r="AI82" i="14"/>
  <c r="AG130" i="14"/>
  <c r="AR46" i="13"/>
  <c r="AR43" i="14"/>
  <c r="AF52" i="14"/>
  <c r="AQ64" i="13"/>
  <c r="AQ61" i="14"/>
  <c r="AI130" i="14"/>
  <c r="AP82" i="13"/>
  <c r="AP79" i="14"/>
  <c r="AN88" i="14"/>
  <c r="AL136" i="12"/>
  <c r="AD136" i="14"/>
  <c r="AC133" i="14"/>
  <c r="AB134" i="14"/>
  <c r="AG138" i="14" s="1"/>
  <c r="AO64" i="13"/>
  <c r="AO61" i="14"/>
  <c r="AD124" i="14"/>
  <c r="AC121" i="14"/>
  <c r="AB122" i="14"/>
  <c r="AG126" i="14" s="1"/>
  <c r="AC58" i="13"/>
  <c r="AN124" i="14"/>
  <c r="AL43" i="13"/>
  <c r="AM81" i="2"/>
  <c r="AJ112" i="14"/>
  <c r="AO97" i="14"/>
  <c r="AO100" i="13"/>
  <c r="AK82" i="2"/>
  <c r="AK73" i="2"/>
  <c r="AN76" i="14"/>
  <c r="AO82" i="14"/>
  <c r="AO118" i="14"/>
  <c r="AS82" i="14"/>
  <c r="AC130" i="13"/>
  <c r="AQ70" i="14"/>
  <c r="AQ118" i="14"/>
  <c r="AN82" i="13"/>
  <c r="AN79" i="14"/>
  <c r="AS106" i="14"/>
  <c r="AO130" i="14"/>
  <c r="AG58" i="14"/>
  <c r="AQ46" i="14"/>
  <c r="AO52" i="13"/>
  <c r="AO49" i="14"/>
  <c r="AC70" i="13"/>
  <c r="AN34" i="13"/>
  <c r="AN31" i="14"/>
  <c r="AI118" i="14"/>
  <c r="AN106" i="13"/>
  <c r="AN103" i="14"/>
  <c r="AO76" i="13"/>
  <c r="AO73" i="14"/>
  <c r="AS100" i="13"/>
  <c r="AS97" i="14"/>
  <c r="AS130" i="14"/>
  <c r="AM76" i="13"/>
  <c r="AL73" i="13"/>
  <c r="AM73" i="14"/>
  <c r="AK74" i="13"/>
  <c r="AP78" i="13" s="1"/>
  <c r="AL76" i="12"/>
  <c r="AC52" i="13"/>
  <c r="AP70" i="13"/>
  <c r="AP67" i="14"/>
  <c r="AO34" i="14"/>
  <c r="AP64" i="14"/>
  <c r="AM112" i="13"/>
  <c r="AL109" i="13"/>
  <c r="AK110" i="13"/>
  <c r="AP114" i="13" s="1"/>
  <c r="AM109" i="14"/>
  <c r="AD112" i="14"/>
  <c r="AC109" i="14"/>
  <c r="AB110" i="14"/>
  <c r="AG114" i="14" s="1"/>
  <c r="AJ136" i="14"/>
  <c r="AP58" i="13"/>
  <c r="AP55" i="14"/>
  <c r="AP118" i="13"/>
  <c r="AP115" i="14"/>
  <c r="AM118" i="14"/>
  <c r="AD40" i="14"/>
  <c r="AC37" i="14"/>
  <c r="AB38" i="14"/>
  <c r="AG42" i="14" s="1"/>
  <c r="AI46" i="14"/>
  <c r="AP100" i="14"/>
  <c r="AS88" i="13"/>
  <c r="AS85" i="14"/>
  <c r="AR112" i="14"/>
  <c r="AP46" i="13"/>
  <c r="AP43" i="14"/>
  <c r="AM82" i="14"/>
  <c r="AE118" i="14"/>
  <c r="AC115" i="14"/>
  <c r="AB116" i="14"/>
  <c r="AG120" i="14" s="1"/>
  <c r="AC82" i="13"/>
  <c r="AC106" i="13"/>
  <c r="AM124" i="13"/>
  <c r="AL121" i="13"/>
  <c r="AK122" i="13"/>
  <c r="AP126" i="13" s="1"/>
  <c r="AM121" i="14"/>
  <c r="AL124" i="12"/>
  <c r="AP40" i="14"/>
  <c r="AO40" i="13"/>
  <c r="AO37" i="14"/>
  <c r="AQ82" i="14"/>
  <c r="AM58" i="14"/>
  <c r="AL34" i="12"/>
  <c r="AC100" i="13"/>
  <c r="AE46" i="14"/>
  <c r="AC43" i="14"/>
  <c r="AB44" i="14"/>
  <c r="AG48" i="14" s="1"/>
  <c r="AF136" i="14"/>
  <c r="AK86" i="13"/>
  <c r="AP90" i="13" s="1"/>
  <c r="AM85" i="14"/>
  <c r="AL85" i="13"/>
  <c r="AM88" i="13"/>
  <c r="AN46" i="13"/>
  <c r="AN43" i="14"/>
  <c r="AQ124" i="13"/>
  <c r="AQ121" i="14"/>
  <c r="AR58" i="13"/>
  <c r="AR55" i="14"/>
  <c r="AF100" i="14"/>
  <c r="AL58" i="12"/>
  <c r="AR64" i="14"/>
  <c r="AR136" i="14"/>
  <c r="AG82" i="14"/>
  <c r="AE34" i="14"/>
  <c r="AB32" i="14"/>
  <c r="AG36" i="14" s="1"/>
  <c r="AC31" i="14"/>
  <c r="AF76" i="14"/>
  <c r="AF112" i="14"/>
  <c r="AQ94" i="14"/>
  <c r="AE130" i="14"/>
  <c r="AC127" i="14"/>
  <c r="AB128" i="14"/>
  <c r="AG132" i="14" s="1"/>
  <c r="AG118" i="14"/>
  <c r="AD64" i="14"/>
  <c r="AC61" i="14"/>
  <c r="AB62" i="14"/>
  <c r="AG66" i="14" s="1"/>
  <c r="AH40" i="14"/>
  <c r="AD28" i="14"/>
  <c r="AC25" i="14"/>
  <c r="AB26" i="14"/>
  <c r="AG30" i="14" s="1"/>
  <c r="AN52" i="14"/>
  <c r="AO88" i="13"/>
  <c r="AO85" i="14"/>
  <c r="AN130" i="13"/>
  <c r="AN127" i="14"/>
  <c r="AC88" i="13"/>
  <c r="AM106" i="14"/>
  <c r="AH64" i="14"/>
  <c r="AN67" i="14"/>
  <c r="AN70" i="13"/>
  <c r="AR106" i="13"/>
  <c r="AR103" i="14"/>
  <c r="T93" i="2"/>
  <c r="AP103" i="14"/>
  <c r="AP106" i="13"/>
  <c r="AK32" i="13"/>
  <c r="AP36" i="13" s="1"/>
  <c r="AR34" i="13"/>
  <c r="AR31" i="14"/>
  <c r="AN118" i="13"/>
  <c r="AN115" i="14"/>
  <c r="AH112" i="14"/>
  <c r="AE94" i="14"/>
  <c r="AC91" i="14"/>
  <c r="AB92" i="14"/>
  <c r="AG96" i="14" s="1"/>
  <c r="AH124" i="14"/>
  <c r="AC99" i="2"/>
  <c r="AG46" i="14"/>
  <c r="AF28" i="14"/>
  <c r="AL100" i="12"/>
  <c r="AO124" i="13"/>
  <c r="AO121" i="14"/>
  <c r="AP136" i="14"/>
  <c r="AN40" i="14"/>
  <c r="AS121" i="14"/>
  <c r="AS124" i="13"/>
  <c r="AH100" i="14"/>
  <c r="AQ34" i="14"/>
  <c r="AR70" i="13"/>
  <c r="AR67" i="14"/>
  <c r="AN58" i="13"/>
  <c r="AN55" i="14"/>
  <c r="AL118" i="12"/>
  <c r="AL115" i="13"/>
  <c r="AS70" i="14"/>
  <c r="AF64" i="14"/>
  <c r="AI94" i="14"/>
  <c r="AC118" i="13"/>
  <c r="AE106" i="14"/>
  <c r="AB104" i="14"/>
  <c r="AG108" i="14" s="1"/>
  <c r="AC103" i="14"/>
  <c r="AR28" i="14"/>
  <c r="AL64" i="12"/>
  <c r="AP76" i="14"/>
  <c r="AM94" i="14"/>
  <c r="AK92" i="13"/>
  <c r="AP96" i="13" s="1"/>
  <c r="AJ88" i="14"/>
  <c r="AO106" i="14"/>
  <c r="AQ52" i="13"/>
  <c r="AQ49" i="14"/>
  <c r="AQ76" i="13"/>
  <c r="AQ73" i="14"/>
  <c r="AL55" i="13"/>
  <c r="AD100" i="14"/>
  <c r="AC97" i="14"/>
  <c r="AB98" i="14"/>
  <c r="AG102" i="14" s="1"/>
  <c r="AC46" i="13"/>
  <c r="AS34" i="14"/>
  <c r="AL40" i="12"/>
  <c r="AM136" i="13"/>
  <c r="AL133" i="13"/>
  <c r="AK134" i="13"/>
  <c r="AP138" i="13" s="1"/>
  <c r="AM133" i="14"/>
  <c r="AC136" i="13"/>
  <c r="AJ76" i="14"/>
  <c r="AR91" i="14"/>
  <c r="AR94" i="13"/>
  <c r="AR76" i="14"/>
  <c r="AP88" i="14"/>
  <c r="AM46" i="14"/>
  <c r="AN28" i="14"/>
  <c r="AH52" i="14"/>
  <c r="AR40" i="14"/>
  <c r="AR124" i="14"/>
  <c r="AP127" i="14"/>
  <c r="AP130" i="13"/>
  <c r="AC34" i="13"/>
  <c r="AL82" i="12"/>
  <c r="AQ58" i="14"/>
  <c r="AO136" i="13"/>
  <c r="AO133" i="14"/>
  <c r="AP112" i="14"/>
  <c r="AJ64" i="14"/>
  <c r="AH136" i="14"/>
  <c r="AL103" i="13"/>
  <c r="AF40" i="14"/>
  <c r="AK15" i="4"/>
  <c r="J14" i="8"/>
  <c r="J18" i="8" s="1"/>
  <c r="AN15" i="4"/>
  <c r="W16" i="7"/>
  <c r="W15" i="7" s="1"/>
  <c r="J20" i="9"/>
  <c r="W13" i="8"/>
  <c r="W14" i="8" s="1"/>
  <c r="S15" i="6"/>
  <c r="S14" i="7"/>
  <c r="S18" i="7" s="1"/>
  <c r="AB15" i="5"/>
  <c r="AM15" i="5"/>
  <c r="J15" i="7"/>
  <c r="AJ18" i="2"/>
  <c r="AB14" i="6"/>
  <c r="AB18" i="6" s="1"/>
  <c r="AM16" i="6"/>
  <c r="X14" i="8"/>
  <c r="AF14" i="14"/>
  <c r="AM14" i="6"/>
  <c r="AL14" i="4"/>
  <c r="AD14" i="6"/>
  <c r="AD16" i="6"/>
  <c r="AD13" i="7"/>
  <c r="X13" i="9"/>
  <c r="X14" i="9" s="1"/>
  <c r="AC14" i="5"/>
  <c r="AK13" i="2"/>
  <c r="AL13" i="5"/>
  <c r="AK16" i="5" s="1"/>
  <c r="U15" i="6"/>
  <c r="AD15" i="5"/>
  <c r="AM13" i="7"/>
  <c r="AN13" i="7"/>
  <c r="AN16" i="6"/>
  <c r="AN15" i="6" s="1"/>
  <c r="AN14" i="6"/>
  <c r="AJ16" i="9"/>
  <c r="AJ15" i="9" s="1"/>
  <c r="AJ13" i="10"/>
  <c r="AJ14" i="9"/>
  <c r="AG13" i="10"/>
  <c r="AG16" i="9"/>
  <c r="AG15" i="9" s="1"/>
  <c r="AG14" i="9"/>
  <c r="K14" i="7"/>
  <c r="AQ15" i="4"/>
  <c r="T14" i="6"/>
  <c r="U16" i="7"/>
  <c r="U14" i="7"/>
  <c r="U13" i="8"/>
  <c r="AI16" i="7"/>
  <c r="AI15" i="7" s="1"/>
  <c r="AI13" i="8"/>
  <c r="AI14" i="7"/>
  <c r="AA13" i="8"/>
  <c r="AA14" i="7"/>
  <c r="AA16" i="7"/>
  <c r="AA15" i="7" s="1"/>
  <c r="AH15" i="5"/>
  <c r="AC16" i="5"/>
  <c r="AC15" i="5" s="1"/>
  <c r="Y14" i="7"/>
  <c r="Y13" i="8"/>
  <c r="Y16" i="7"/>
  <c r="Y15" i="7" s="1"/>
  <c r="AQ13" i="6"/>
  <c r="AK14" i="6" s="1"/>
  <c r="AK18" i="6" s="1"/>
  <c r="AQ14" i="5"/>
  <c r="AQ16" i="5"/>
  <c r="AH13" i="7"/>
  <c r="AH16" i="6"/>
  <c r="AH14" i="6"/>
  <c r="AC13" i="6"/>
  <c r="AB16" i="6" s="1"/>
  <c r="O16" i="13"/>
  <c r="O15" i="13" s="1"/>
  <c r="O13" i="14"/>
  <c r="O14" i="13"/>
  <c r="AO13" i="7"/>
  <c r="AO14" i="6"/>
  <c r="AO16" i="6"/>
  <c r="V13" i="8"/>
  <c r="V16" i="7"/>
  <c r="T13" i="7"/>
  <c r="S16" i="7" s="1"/>
  <c r="V14" i="7"/>
  <c r="AE13" i="9"/>
  <c r="AE16" i="8"/>
  <c r="AE15" i="8" s="1"/>
  <c r="AE14" i="8"/>
  <c r="V15" i="6"/>
  <c r="T16" i="6"/>
  <c r="T15" i="6" s="1"/>
  <c r="AS13" i="11"/>
  <c r="AS16" i="10"/>
  <c r="AS15" i="10" s="1"/>
  <c r="AS14" i="10"/>
  <c r="AP13" i="10"/>
  <c r="AP14" i="9"/>
  <c r="AP16" i="9"/>
  <c r="AP15" i="9" s="1"/>
  <c r="M13" i="11"/>
  <c r="M14" i="10"/>
  <c r="M16" i="10"/>
  <c r="M15" i="10" s="1"/>
  <c r="AR13" i="12"/>
  <c r="AR16" i="11"/>
  <c r="AR15" i="11" s="1"/>
  <c r="AR14" i="11"/>
  <c r="L13" i="9"/>
  <c r="L14" i="8"/>
  <c r="K13" i="8"/>
  <c r="L16" i="8"/>
  <c r="R14" i="8"/>
  <c r="R13" i="9"/>
  <c r="R16" i="8"/>
  <c r="R15" i="8" s="1"/>
  <c r="N14" i="8"/>
  <c r="N16" i="8"/>
  <c r="N15" i="8" s="1"/>
  <c r="N13" i="9"/>
  <c r="Z13" i="10"/>
  <c r="Z16" i="9"/>
  <c r="Z15" i="9" s="1"/>
  <c r="Z14" i="9"/>
  <c r="Q14" i="10"/>
  <c r="Q13" i="11"/>
  <c r="Q16" i="10"/>
  <c r="Q15" i="10" s="1"/>
  <c r="P13" i="9"/>
  <c r="P16" i="8"/>
  <c r="P15" i="8" s="1"/>
  <c r="P14" i="8"/>
  <c r="AL15" i="4"/>
  <c r="L15" i="7"/>
  <c r="K16" i="7"/>
  <c r="K15" i="7" s="1"/>
  <c r="Q19" i="11"/>
  <c r="Q22" i="10"/>
  <c r="N19" i="10"/>
  <c r="N22" i="9"/>
  <c r="P19" i="10"/>
  <c r="P22" i="9"/>
  <c r="L19" i="10"/>
  <c r="L22" i="9"/>
  <c r="K19" i="9"/>
  <c r="M22" i="9"/>
  <c r="M19" i="10"/>
  <c r="K22" i="8"/>
  <c r="R22" i="9"/>
  <c r="R19" i="10"/>
  <c r="K84" i="2" l="1"/>
  <c r="L84" i="2" s="1"/>
  <c r="O22" i="9"/>
  <c r="AL14" i="5"/>
  <c r="AM66" i="2"/>
  <c r="AL16" i="5"/>
  <c r="AL15" i="5" s="1"/>
  <c r="AL43" i="14"/>
  <c r="AL118" i="13"/>
  <c r="X16" i="9"/>
  <c r="X15" i="9" s="1"/>
  <c r="AL46" i="13"/>
  <c r="AL103" i="14"/>
  <c r="AK92" i="14"/>
  <c r="AP96" i="14" s="1"/>
  <c r="W13" i="9"/>
  <c r="W16" i="9" s="1"/>
  <c r="W15" i="9" s="1"/>
  <c r="AL55" i="14"/>
  <c r="W16" i="8"/>
  <c r="W15" i="8" s="1"/>
  <c r="AL79" i="14"/>
  <c r="AK44" i="14"/>
  <c r="AP48" i="14" s="1"/>
  <c r="AL82" i="13"/>
  <c r="U78" i="2"/>
  <c r="AH78" i="2"/>
  <c r="AI78" i="2"/>
  <c r="AR75" i="2"/>
  <c r="AK69" i="2"/>
  <c r="AK80" i="14"/>
  <c r="AP84" i="14" s="1"/>
  <c r="S73" i="2"/>
  <c r="S82" i="2"/>
  <c r="V78" i="2"/>
  <c r="S81" i="2"/>
  <c r="U87" i="2"/>
  <c r="AB79" i="2"/>
  <c r="AB88" i="2"/>
  <c r="AB84" i="2"/>
  <c r="AC74" i="2"/>
  <c r="AD80" i="2"/>
  <c r="AL127" i="14"/>
  <c r="L92" i="2"/>
  <c r="J96" i="2"/>
  <c r="K86" i="2"/>
  <c r="J94" i="2"/>
  <c r="J85" i="2"/>
  <c r="AR78" i="2"/>
  <c r="AQ78" i="2"/>
  <c r="Q90" i="2"/>
  <c r="P90" i="2"/>
  <c r="L93" i="2"/>
  <c r="J87" i="2"/>
  <c r="AL72" i="2"/>
  <c r="AL69" i="2"/>
  <c r="AN66" i="2"/>
  <c r="AB14" i="7"/>
  <c r="AB18" i="7" s="1"/>
  <c r="K93" i="2"/>
  <c r="AL74" i="2"/>
  <c r="AM80" i="2"/>
  <c r="AK84" i="2"/>
  <c r="U92" i="2"/>
  <c r="S96" i="2"/>
  <c r="T86" i="2"/>
  <c r="T84" i="2"/>
  <c r="S15" i="7"/>
  <c r="M84" i="2"/>
  <c r="AC72" i="2"/>
  <c r="Z90" i="2"/>
  <c r="Y90" i="2"/>
  <c r="AC100" i="14"/>
  <c r="AQ76" i="14"/>
  <c r="AC106" i="14"/>
  <c r="AO124" i="14"/>
  <c r="AN118" i="14"/>
  <c r="T99" i="2"/>
  <c r="AC34" i="14"/>
  <c r="AR58" i="14"/>
  <c r="AK86" i="14"/>
  <c r="AP90" i="14" s="1"/>
  <c r="AM88" i="14"/>
  <c r="AL85" i="14"/>
  <c r="AS88" i="14"/>
  <c r="AC40" i="14"/>
  <c r="AL115" i="14"/>
  <c r="AP58" i="14"/>
  <c r="AC112" i="14"/>
  <c r="AK110" i="14"/>
  <c r="AP114" i="14" s="1"/>
  <c r="AL109" i="14"/>
  <c r="AM112" i="14"/>
  <c r="AN106" i="14"/>
  <c r="AN34" i="14"/>
  <c r="AO64" i="14"/>
  <c r="AR46" i="14"/>
  <c r="AK62" i="14"/>
  <c r="AP66" i="14" s="1"/>
  <c r="AM64" i="14"/>
  <c r="AL61" i="14"/>
  <c r="AP94" i="14"/>
  <c r="AS52" i="14"/>
  <c r="AP34" i="14"/>
  <c r="AL52" i="13"/>
  <c r="AC88" i="14"/>
  <c r="AS76" i="14"/>
  <c r="AL40" i="13"/>
  <c r="AB87" i="2"/>
  <c r="AD93" i="2"/>
  <c r="AL70" i="13"/>
  <c r="AK32" i="14"/>
  <c r="AP36" i="14" s="1"/>
  <c r="AO136" i="14"/>
  <c r="AQ52" i="14"/>
  <c r="AN70" i="14"/>
  <c r="AO88" i="14"/>
  <c r="AQ124" i="14"/>
  <c r="AN46" i="14"/>
  <c r="AL76" i="13"/>
  <c r="AS100" i="14"/>
  <c r="AL34" i="13"/>
  <c r="AO52" i="14"/>
  <c r="AM87" i="2"/>
  <c r="AC136" i="14"/>
  <c r="AL28" i="13"/>
  <c r="AS28" i="14"/>
  <c r="AC76" i="14"/>
  <c r="AK128" i="14"/>
  <c r="AP132" i="14" s="1"/>
  <c r="AL106" i="13"/>
  <c r="AR82" i="14"/>
  <c r="AQ112" i="14"/>
  <c r="AC58" i="14"/>
  <c r="AL58" i="13"/>
  <c r="AQ40" i="14"/>
  <c r="AO28" i="14"/>
  <c r="AM100" i="14"/>
  <c r="AL97" i="14"/>
  <c r="AK98" i="14"/>
  <c r="AP102" i="14" s="1"/>
  <c r="AL31" i="14"/>
  <c r="AR94" i="14"/>
  <c r="AL136" i="13"/>
  <c r="AL91" i="14"/>
  <c r="AR70" i="14"/>
  <c r="AL130" i="13"/>
  <c r="AS124" i="14"/>
  <c r="AR34" i="14"/>
  <c r="AR106" i="14"/>
  <c r="AC28" i="14"/>
  <c r="AC64" i="14"/>
  <c r="AC130" i="14"/>
  <c r="AL88" i="13"/>
  <c r="AC46" i="14"/>
  <c r="AC118" i="14"/>
  <c r="AN82" i="14"/>
  <c r="AO100" i="14"/>
  <c r="AL94" i="13"/>
  <c r="AL64" i="13"/>
  <c r="AC82" i="14"/>
  <c r="AK68" i="14"/>
  <c r="AP72" i="14" s="1"/>
  <c r="AM52" i="14"/>
  <c r="AL49" i="14"/>
  <c r="AK50" i="14"/>
  <c r="AP54" i="14" s="1"/>
  <c r="AC70" i="14"/>
  <c r="AS112" i="14"/>
  <c r="AK38" i="14"/>
  <c r="AP42" i="14" s="1"/>
  <c r="AM40" i="14"/>
  <c r="AL37" i="14"/>
  <c r="AR130" i="14"/>
  <c r="AC52" i="14"/>
  <c r="AS40" i="14"/>
  <c r="AS64" i="14"/>
  <c r="AP130" i="14"/>
  <c r="AK134" i="14"/>
  <c r="AP138" i="14" s="1"/>
  <c r="AM136" i="14"/>
  <c r="AL133" i="14"/>
  <c r="AN58" i="14"/>
  <c r="AC105" i="2"/>
  <c r="AC94" i="14"/>
  <c r="AP106" i="14"/>
  <c r="AK104" i="14"/>
  <c r="AP108" i="14" s="1"/>
  <c r="AN130" i="14"/>
  <c r="AK56" i="14"/>
  <c r="AP60" i="14" s="1"/>
  <c r="AO40" i="14"/>
  <c r="AM124" i="14"/>
  <c r="AL121" i="14"/>
  <c r="AK122" i="14"/>
  <c r="AP126" i="14" s="1"/>
  <c r="AL124" i="13"/>
  <c r="AP46" i="14"/>
  <c r="AK116" i="14"/>
  <c r="AP120" i="14" s="1"/>
  <c r="AP118" i="14"/>
  <c r="AL112" i="13"/>
  <c r="AP70" i="14"/>
  <c r="AM76" i="14"/>
  <c r="AL73" i="14"/>
  <c r="AK74" i="14"/>
  <c r="AP78" i="14" s="1"/>
  <c r="AO76" i="14"/>
  <c r="AK88" i="2"/>
  <c r="AK79" i="2"/>
  <c r="AC124" i="14"/>
  <c r="AP82" i="14"/>
  <c r="AQ64" i="14"/>
  <c r="AR118" i="14"/>
  <c r="AM28" i="14"/>
  <c r="AL25" i="14"/>
  <c r="AK26" i="14"/>
  <c r="AP30" i="14" s="1"/>
  <c r="AL67" i="14"/>
  <c r="AS136" i="14"/>
  <c r="AQ28" i="14"/>
  <c r="AQ100" i="14"/>
  <c r="AN94" i="14"/>
  <c r="AQ88" i="14"/>
  <c r="AQ136" i="14"/>
  <c r="AO112" i="14"/>
  <c r="AL100" i="13"/>
  <c r="J20" i="10"/>
  <c r="J14" i="9"/>
  <c r="J18" i="9" s="1"/>
  <c r="AB15" i="6"/>
  <c r="AM15" i="6"/>
  <c r="S14" i="8"/>
  <c r="S18" i="8" s="1"/>
  <c r="J15" i="8"/>
  <c r="AK15" i="5"/>
  <c r="X13" i="10"/>
  <c r="X13" i="11" s="1"/>
  <c r="AC14" i="6"/>
  <c r="AM16" i="7"/>
  <c r="AM13" i="8"/>
  <c r="AM14" i="7"/>
  <c r="AD14" i="7"/>
  <c r="AD13" i="8"/>
  <c r="AD16" i="7"/>
  <c r="U15" i="7"/>
  <c r="AL13" i="6"/>
  <c r="AK16" i="6" s="1"/>
  <c r="AD15" i="6"/>
  <c r="AN13" i="8"/>
  <c r="AN14" i="7"/>
  <c r="AN16" i="7"/>
  <c r="AN15" i="7" s="1"/>
  <c r="AG14" i="10"/>
  <c r="AG16" i="10"/>
  <c r="AG15" i="10" s="1"/>
  <c r="AG13" i="11"/>
  <c r="AJ16" i="10"/>
  <c r="AJ15" i="10" s="1"/>
  <c r="AJ13" i="11"/>
  <c r="AJ14" i="10"/>
  <c r="U14" i="8"/>
  <c r="U13" i="9"/>
  <c r="U16" i="8"/>
  <c r="T14" i="7"/>
  <c r="AI13" i="9"/>
  <c r="AI14" i="8"/>
  <c r="AI16" i="8"/>
  <c r="AI15" i="8" s="1"/>
  <c r="AA14" i="8"/>
  <c r="AA13" i="9"/>
  <c r="AA16" i="8"/>
  <c r="AA15" i="8" s="1"/>
  <c r="AH13" i="8"/>
  <c r="AH14" i="7"/>
  <c r="AH16" i="7"/>
  <c r="AC13" i="7"/>
  <c r="AB16" i="7" s="1"/>
  <c r="AQ15" i="5"/>
  <c r="Y14" i="8"/>
  <c r="Y16" i="8"/>
  <c r="Y15" i="8" s="1"/>
  <c r="Y13" i="9"/>
  <c r="AQ13" i="7"/>
  <c r="AK14" i="7" s="1"/>
  <c r="AK18" i="7" s="1"/>
  <c r="AQ16" i="6"/>
  <c r="AQ15" i="6" s="1"/>
  <c r="AQ14" i="6"/>
  <c r="AL14" i="6" s="1"/>
  <c r="AH15" i="6"/>
  <c r="AC16" i="6"/>
  <c r="AC15" i="6" s="1"/>
  <c r="O16" i="14"/>
  <c r="O15" i="14" s="1"/>
  <c r="O14" i="14"/>
  <c r="AO13" i="8"/>
  <c r="AO14" i="7"/>
  <c r="AO16" i="7"/>
  <c r="AO15" i="6"/>
  <c r="AE13" i="10"/>
  <c r="AE16" i="9"/>
  <c r="AE15" i="9" s="1"/>
  <c r="AE14" i="9"/>
  <c r="V15" i="7"/>
  <c r="T16" i="7"/>
  <c r="T15" i="7" s="1"/>
  <c r="V13" i="9"/>
  <c r="T13" i="8"/>
  <c r="S16" i="8" s="1"/>
  <c r="V16" i="8"/>
  <c r="V14" i="8"/>
  <c r="K16" i="8"/>
  <c r="K15" i="8" s="1"/>
  <c r="L15" i="8"/>
  <c r="P13" i="10"/>
  <c r="P14" i="9"/>
  <c r="P16" i="9"/>
  <c r="P15" i="9" s="1"/>
  <c r="Q13" i="12"/>
  <c r="Q16" i="11"/>
  <c r="Q15" i="11" s="1"/>
  <c r="Q14" i="11"/>
  <c r="Z13" i="11"/>
  <c r="Z16" i="10"/>
  <c r="Z15" i="10" s="1"/>
  <c r="Z14" i="10"/>
  <c r="R13" i="10"/>
  <c r="R16" i="9"/>
  <c r="R15" i="9" s="1"/>
  <c r="R14" i="9"/>
  <c r="K14" i="8"/>
  <c r="AR13" i="13"/>
  <c r="AR16" i="12"/>
  <c r="AR15" i="12" s="1"/>
  <c r="AR14" i="12"/>
  <c r="M13" i="12"/>
  <c r="M16" i="11"/>
  <c r="M15" i="11" s="1"/>
  <c r="M14" i="11"/>
  <c r="L13" i="10"/>
  <c r="L16" i="9"/>
  <c r="L14" i="9"/>
  <c r="K13" i="9"/>
  <c r="AP13" i="11"/>
  <c r="AP16" i="10"/>
  <c r="AP15" i="10" s="1"/>
  <c r="AP14" i="10"/>
  <c r="AS13" i="12"/>
  <c r="AS16" i="11"/>
  <c r="AS15" i="11" s="1"/>
  <c r="AS14" i="11"/>
  <c r="N13" i="10"/>
  <c r="N16" i="9"/>
  <c r="N15" i="9" s="1"/>
  <c r="N14" i="9"/>
  <c r="K22" i="9"/>
  <c r="R19" i="11"/>
  <c r="R22" i="10"/>
  <c r="P22" i="10"/>
  <c r="P19" i="11"/>
  <c r="N19" i="11"/>
  <c r="N22" i="10"/>
  <c r="M19" i="11"/>
  <c r="M22" i="10"/>
  <c r="O19" i="11"/>
  <c r="O22" i="10"/>
  <c r="L19" i="11"/>
  <c r="L22" i="10"/>
  <c r="K19" i="10"/>
  <c r="Q19" i="12"/>
  <c r="Q22" i="11"/>
  <c r="F24" i="4"/>
  <c r="F24" i="5" s="1"/>
  <c r="F24" i="6" s="1"/>
  <c r="F24" i="7" s="1"/>
  <c r="F24" i="8" s="1"/>
  <c r="F24" i="9" s="1"/>
  <c r="F24" i="10" s="1"/>
  <c r="F24" i="11" s="1"/>
  <c r="F24" i="12" s="1"/>
  <c r="F24" i="13" s="1"/>
  <c r="F24" i="14" s="1"/>
  <c r="K90" i="2" l="1"/>
  <c r="L90" i="2" s="1"/>
  <c r="AL130" i="14"/>
  <c r="X16" i="10"/>
  <c r="X15" i="10" s="1"/>
  <c r="X14" i="10"/>
  <c r="J15" i="9"/>
  <c r="W13" i="10"/>
  <c r="W13" i="11" s="1"/>
  <c r="W14" i="9"/>
  <c r="AL34" i="14"/>
  <c r="T90" i="2"/>
  <c r="U84" i="2"/>
  <c r="AC78" i="2"/>
  <c r="AE78" i="2" s="1"/>
  <c r="J93" i="2"/>
  <c r="L99" i="2"/>
  <c r="U93" i="2"/>
  <c r="S87" i="2"/>
  <c r="AC80" i="2"/>
  <c r="AD86" i="2"/>
  <c r="AB90" i="2"/>
  <c r="AL78" i="2"/>
  <c r="M90" i="2"/>
  <c r="AI84" i="2"/>
  <c r="AH84" i="2"/>
  <c r="AD72" i="2"/>
  <c r="AE72" i="2"/>
  <c r="K99" i="2"/>
  <c r="AN72" i="2"/>
  <c r="AL75" i="2"/>
  <c r="S88" i="2"/>
  <c r="S79" i="2"/>
  <c r="AM72" i="2"/>
  <c r="K92" i="2"/>
  <c r="J102" i="2"/>
  <c r="L98" i="2"/>
  <c r="J100" i="2"/>
  <c r="J91" i="2"/>
  <c r="AR81" i="2"/>
  <c r="AK75" i="2"/>
  <c r="V84" i="2"/>
  <c r="AL58" i="14"/>
  <c r="Y96" i="2"/>
  <c r="Z96" i="2"/>
  <c r="AB94" i="2"/>
  <c r="AB85" i="2"/>
  <c r="AR84" i="2"/>
  <c r="AQ84" i="2"/>
  <c r="AK90" i="2"/>
  <c r="AL80" i="2"/>
  <c r="AM86" i="2"/>
  <c r="AL106" i="14"/>
  <c r="S102" i="2"/>
  <c r="U98" i="2"/>
  <c r="T92" i="2"/>
  <c r="Q96" i="2"/>
  <c r="P96" i="2"/>
  <c r="AL94" i="14"/>
  <c r="AL136" i="14"/>
  <c r="AB93" i="2"/>
  <c r="AD99" i="2"/>
  <c r="AL64" i="14"/>
  <c r="AL112" i="14"/>
  <c r="T105" i="2"/>
  <c r="AL28" i="14"/>
  <c r="AM93" i="2"/>
  <c r="AL118" i="14"/>
  <c r="AK94" i="2"/>
  <c r="AK85" i="2"/>
  <c r="AL124" i="14"/>
  <c r="AC111" i="2"/>
  <c r="AL52" i="14"/>
  <c r="AL82" i="14"/>
  <c r="AL70" i="14"/>
  <c r="AL88" i="14"/>
  <c r="AL46" i="14"/>
  <c r="AL76" i="14"/>
  <c r="AL40" i="14"/>
  <c r="AL100" i="14"/>
  <c r="S15" i="8"/>
  <c r="J14" i="10"/>
  <c r="J18" i="10" s="1"/>
  <c r="AB14" i="8"/>
  <c r="AB18" i="8" s="1"/>
  <c r="J20" i="11"/>
  <c r="AB15" i="7"/>
  <c r="S14" i="9"/>
  <c r="S18" i="9" s="1"/>
  <c r="AK15" i="6"/>
  <c r="AC14" i="7"/>
  <c r="AL13" i="7"/>
  <c r="AK16" i="7" s="1"/>
  <c r="AD14" i="8"/>
  <c r="AD16" i="8"/>
  <c r="AD13" i="9"/>
  <c r="AM13" i="9"/>
  <c r="AM16" i="8"/>
  <c r="AM14" i="8"/>
  <c r="AM15" i="7"/>
  <c r="U15" i="8"/>
  <c r="AD15" i="7"/>
  <c r="AN16" i="8"/>
  <c r="AN15" i="8" s="1"/>
  <c r="AN14" i="8"/>
  <c r="AN13" i="9"/>
  <c r="AG13" i="12"/>
  <c r="AG14" i="11"/>
  <c r="AG16" i="11"/>
  <c r="AG15" i="11" s="1"/>
  <c r="AJ16" i="11"/>
  <c r="AJ15" i="11" s="1"/>
  <c r="AJ14" i="11"/>
  <c r="AJ13" i="12"/>
  <c r="U14" i="9"/>
  <c r="U16" i="9"/>
  <c r="U13" i="10"/>
  <c r="AL16" i="6"/>
  <c r="AL15" i="6" s="1"/>
  <c r="AA16" i="9"/>
  <c r="AA15" i="9" s="1"/>
  <c r="AA14" i="9"/>
  <c r="AA13" i="10"/>
  <c r="T14" i="8"/>
  <c r="AI13" i="10"/>
  <c r="AI14" i="9"/>
  <c r="AI16" i="9"/>
  <c r="AI15" i="9" s="1"/>
  <c r="AH15" i="7"/>
  <c r="AC16" i="7"/>
  <c r="AC15" i="7" s="1"/>
  <c r="AQ13" i="8"/>
  <c r="AK14" i="8" s="1"/>
  <c r="AK18" i="8" s="1"/>
  <c r="AQ14" i="7"/>
  <c r="AL14" i="7" s="1"/>
  <c r="AQ16" i="7"/>
  <c r="AK15" i="7" s="1"/>
  <c r="AH13" i="9"/>
  <c r="AH16" i="8"/>
  <c r="AH14" i="8"/>
  <c r="AC13" i="8"/>
  <c r="AB16" i="8" s="1"/>
  <c r="Y14" i="9"/>
  <c r="Y13" i="10"/>
  <c r="Y16" i="9"/>
  <c r="Y15" i="9" s="1"/>
  <c r="AO16" i="8"/>
  <c r="AO13" i="9"/>
  <c r="AO14" i="8"/>
  <c r="AO15" i="7"/>
  <c r="V15" i="8"/>
  <c r="T16" i="8"/>
  <c r="T15" i="8" s="1"/>
  <c r="T13" i="9"/>
  <c r="S16" i="9" s="1"/>
  <c r="V13" i="10"/>
  <c r="V16" i="9"/>
  <c r="V14" i="9"/>
  <c r="AE13" i="11"/>
  <c r="AE14" i="10"/>
  <c r="AE16" i="10"/>
  <c r="AE15" i="10" s="1"/>
  <c r="AS13" i="13"/>
  <c r="AS16" i="12"/>
  <c r="AS15" i="12" s="1"/>
  <c r="AS14" i="12"/>
  <c r="AP13" i="12"/>
  <c r="AP16" i="11"/>
  <c r="AP15" i="11" s="1"/>
  <c r="AP14" i="11"/>
  <c r="K14" i="9"/>
  <c r="AR13" i="14"/>
  <c r="AR14" i="13"/>
  <c r="AR16" i="13"/>
  <c r="AR15" i="13" s="1"/>
  <c r="P13" i="11"/>
  <c r="P16" i="10"/>
  <c r="P15" i="10" s="1"/>
  <c r="P14" i="10"/>
  <c r="L15" i="9"/>
  <c r="K16" i="9"/>
  <c r="K15" i="9" s="1"/>
  <c r="M13" i="13"/>
  <c r="M14" i="12"/>
  <c r="M16" i="12"/>
  <c r="M15" i="12" s="1"/>
  <c r="X13" i="12"/>
  <c r="X16" i="11"/>
  <c r="X15" i="11" s="1"/>
  <c r="X14" i="11"/>
  <c r="Q13" i="13"/>
  <c r="Q14" i="12"/>
  <c r="Q16" i="12"/>
  <c r="Q15" i="12" s="1"/>
  <c r="N13" i="11"/>
  <c r="N14" i="10"/>
  <c r="N16" i="10"/>
  <c r="N15" i="10" s="1"/>
  <c r="K13" i="10"/>
  <c r="L13" i="11"/>
  <c r="L16" i="10"/>
  <c r="L14" i="10"/>
  <c r="R13" i="11"/>
  <c r="R16" i="10"/>
  <c r="R15" i="10" s="1"/>
  <c r="R14" i="10"/>
  <c r="Z16" i="11"/>
  <c r="Z15" i="11" s="1"/>
  <c r="Z14" i="11"/>
  <c r="Z13" i="12"/>
  <c r="Q19" i="13"/>
  <c r="Q22" i="12"/>
  <c r="L19" i="12"/>
  <c r="L22" i="11"/>
  <c r="K19" i="11"/>
  <c r="N19" i="12"/>
  <c r="N22" i="11"/>
  <c r="R19" i="12"/>
  <c r="R22" i="11"/>
  <c r="O19" i="12"/>
  <c r="O22" i="11"/>
  <c r="M19" i="12"/>
  <c r="M22" i="11"/>
  <c r="P19" i="12"/>
  <c r="P22" i="11"/>
  <c r="K22" i="10"/>
  <c r="E19" i="4"/>
  <c r="E19" i="5" s="1"/>
  <c r="E19" i="6" s="1"/>
  <c r="E19" i="7" s="1"/>
  <c r="E19" i="8" s="1"/>
  <c r="E19" i="9" s="1"/>
  <c r="E19" i="10" s="1"/>
  <c r="E19" i="11" s="1"/>
  <c r="E19" i="12" s="1"/>
  <c r="E19" i="13" s="1"/>
  <c r="E19" i="14" s="1"/>
  <c r="D19" i="4"/>
  <c r="D19" i="5" s="1"/>
  <c r="D19" i="6" s="1"/>
  <c r="D19" i="7" s="1"/>
  <c r="D19" i="8" s="1"/>
  <c r="D19" i="9" s="1"/>
  <c r="D19" i="10" s="1"/>
  <c r="D19" i="11" s="1"/>
  <c r="D19" i="12" s="1"/>
  <c r="D19" i="13" s="1"/>
  <c r="D19" i="14" s="1"/>
  <c r="C19" i="4"/>
  <c r="C19" i="5" s="1"/>
  <c r="C19" i="6" s="1"/>
  <c r="C19" i="7" s="1"/>
  <c r="C19" i="8" s="1"/>
  <c r="C19" i="9" s="1"/>
  <c r="C19" i="10" s="1"/>
  <c r="C19" i="11" s="1"/>
  <c r="C19" i="12" s="1"/>
  <c r="C19" i="13" s="1"/>
  <c r="C19" i="14" s="1"/>
  <c r="B19" i="4"/>
  <c r="K96" i="2" l="1"/>
  <c r="L96" i="2" s="1"/>
  <c r="AC84" i="2"/>
  <c r="AD84" i="2" s="1"/>
  <c r="W14" i="10"/>
  <c r="W16" i="10"/>
  <c r="W15" i="10" s="1"/>
  <c r="AL84" i="2"/>
  <c r="U90" i="2"/>
  <c r="AD78" i="2"/>
  <c r="AE84" i="2"/>
  <c r="S85" i="2"/>
  <c r="S94" i="2"/>
  <c r="S108" i="2"/>
  <c r="T98" i="2"/>
  <c r="U104" i="2"/>
  <c r="AB100" i="2"/>
  <c r="AB91" i="2"/>
  <c r="Z102" i="2"/>
  <c r="Y102" i="2"/>
  <c r="AR90" i="2"/>
  <c r="AQ90" i="2"/>
  <c r="J106" i="2"/>
  <c r="J97" i="2"/>
  <c r="S93" i="2"/>
  <c r="U99" i="2"/>
  <c r="AR87" i="2"/>
  <c r="AK81" i="2"/>
  <c r="T96" i="2"/>
  <c r="AN78" i="2"/>
  <c r="AL81" i="2"/>
  <c r="L105" i="2"/>
  <c r="J99" i="2"/>
  <c r="V90" i="2"/>
  <c r="AH90" i="2"/>
  <c r="AI90" i="2"/>
  <c r="L104" i="2"/>
  <c r="K98" i="2"/>
  <c r="J108" i="2"/>
  <c r="AM78" i="2"/>
  <c r="AL86" i="2"/>
  <c r="AK96" i="2"/>
  <c r="AM92" i="2"/>
  <c r="P102" i="2"/>
  <c r="Q102" i="2"/>
  <c r="G27" i="4"/>
  <c r="G26" i="4"/>
  <c r="K105" i="2"/>
  <c r="AC86" i="2"/>
  <c r="AB96" i="2"/>
  <c r="AD92" i="2"/>
  <c r="AC117" i="2"/>
  <c r="AM99" i="2"/>
  <c r="T111" i="2"/>
  <c r="AK100" i="2"/>
  <c r="AK91" i="2"/>
  <c r="AB99" i="2"/>
  <c r="AD105" i="2"/>
  <c r="S14" i="10"/>
  <c r="S18" i="10" s="1"/>
  <c r="J14" i="11"/>
  <c r="J18" i="11" s="1"/>
  <c r="AB15" i="8"/>
  <c r="J20" i="12"/>
  <c r="S15" i="9"/>
  <c r="J15" i="10"/>
  <c r="AB14" i="9"/>
  <c r="AB18" i="9" s="1"/>
  <c r="AS18" i="4"/>
  <c r="AJ18" i="4"/>
  <c r="AA18" i="4"/>
  <c r="O24" i="4"/>
  <c r="J21" i="4"/>
  <c r="AG18" i="4"/>
  <c r="X18" i="4"/>
  <c r="AQ18" i="4"/>
  <c r="AK13" i="4" s="1"/>
  <c r="AP18" i="4"/>
  <c r="R18" i="4"/>
  <c r="J24" i="4"/>
  <c r="O18" i="4"/>
  <c r="AH18" i="4"/>
  <c r="AB13" i="4" s="1"/>
  <c r="Y18" i="4"/>
  <c r="S13" i="4" s="1"/>
  <c r="P18" i="4"/>
  <c r="AC14" i="8"/>
  <c r="AM15" i="8"/>
  <c r="AD16" i="9"/>
  <c r="AD14" i="9"/>
  <c r="AD13" i="10"/>
  <c r="U15" i="9"/>
  <c r="AL13" i="8"/>
  <c r="AK16" i="8" s="1"/>
  <c r="AM16" i="9"/>
  <c r="AM13" i="10"/>
  <c r="AM14" i="9"/>
  <c r="AD15" i="8"/>
  <c r="AN13" i="10"/>
  <c r="AN14" i="9"/>
  <c r="AN16" i="9"/>
  <c r="AN15" i="9" s="1"/>
  <c r="T14" i="9"/>
  <c r="AG16" i="12"/>
  <c r="AG15" i="12" s="1"/>
  <c r="AG13" i="13"/>
  <c r="AG14" i="12"/>
  <c r="AJ13" i="13"/>
  <c r="AJ14" i="12"/>
  <c r="AJ16" i="12"/>
  <c r="AJ15" i="12" s="1"/>
  <c r="U14" i="10"/>
  <c r="U16" i="10"/>
  <c r="U13" i="11"/>
  <c r="AQ15" i="7"/>
  <c r="AL16" i="7"/>
  <c r="AL15" i="7" s="1"/>
  <c r="AI13" i="11"/>
  <c r="AI14" i="10"/>
  <c r="AI16" i="10"/>
  <c r="AI15" i="10" s="1"/>
  <c r="AA16" i="10"/>
  <c r="AA15" i="10" s="1"/>
  <c r="AA13" i="11"/>
  <c r="AA14" i="10"/>
  <c r="R20" i="4"/>
  <c r="R26" i="4" s="1"/>
  <c r="R32" i="4" s="1"/>
  <c r="R38" i="4" s="1"/>
  <c r="R44" i="4" s="1"/>
  <c r="R50" i="4" s="1"/>
  <c r="R56" i="4" s="1"/>
  <c r="R62" i="4" s="1"/>
  <c r="R68" i="4" s="1"/>
  <c r="R74" i="4" s="1"/>
  <c r="R80" i="4" s="1"/>
  <c r="R86" i="4" s="1"/>
  <c r="R92" i="4" s="1"/>
  <c r="R98" i="4" s="1"/>
  <c r="R104" i="4" s="1"/>
  <c r="R110" i="4" s="1"/>
  <c r="R116" i="4" s="1"/>
  <c r="R122" i="4" s="1"/>
  <c r="R128" i="4" s="1"/>
  <c r="R134" i="4" s="1"/>
  <c r="N20" i="4"/>
  <c r="N26" i="4" s="1"/>
  <c r="N32" i="4" s="1"/>
  <c r="N38" i="4" s="1"/>
  <c r="N44" i="4" s="1"/>
  <c r="N50" i="4" s="1"/>
  <c r="N56" i="4" s="1"/>
  <c r="N62" i="4" s="1"/>
  <c r="N68" i="4" s="1"/>
  <c r="N74" i="4" s="1"/>
  <c r="N80" i="4" s="1"/>
  <c r="N86" i="4" s="1"/>
  <c r="N92" i="4" s="1"/>
  <c r="N98" i="4" s="1"/>
  <c r="N104" i="4" s="1"/>
  <c r="N110" i="4" s="1"/>
  <c r="N116" i="4" s="1"/>
  <c r="N122" i="4" s="1"/>
  <c r="N128" i="4" s="1"/>
  <c r="N134" i="4" s="1"/>
  <c r="H23" i="4"/>
  <c r="H29" i="4" s="1"/>
  <c r="H35" i="4" s="1"/>
  <c r="H41" i="4" s="1"/>
  <c r="H47" i="4" s="1"/>
  <c r="H53" i="4" s="1"/>
  <c r="H59" i="4" s="1"/>
  <c r="H65" i="4" s="1"/>
  <c r="H71" i="4" s="1"/>
  <c r="H77" i="4" s="1"/>
  <c r="H83" i="4" s="1"/>
  <c r="H89" i="4" s="1"/>
  <c r="H95" i="4" s="1"/>
  <c r="H101" i="4" s="1"/>
  <c r="H107" i="4" s="1"/>
  <c r="H113" i="4" s="1"/>
  <c r="H119" i="4" s="1"/>
  <c r="H125" i="4" s="1"/>
  <c r="H131" i="4" s="1"/>
  <c r="H137" i="4" s="1"/>
  <c r="P21" i="4"/>
  <c r="P27" i="4" s="1"/>
  <c r="P33" i="4" s="1"/>
  <c r="P39" i="4" s="1"/>
  <c r="P45" i="4" s="1"/>
  <c r="P51" i="4" s="1"/>
  <c r="P57" i="4" s="1"/>
  <c r="P63" i="4" s="1"/>
  <c r="P69" i="4" s="1"/>
  <c r="P75" i="4" s="1"/>
  <c r="P81" i="4" s="1"/>
  <c r="P87" i="4" s="1"/>
  <c r="P93" i="4" s="1"/>
  <c r="P99" i="4" s="1"/>
  <c r="P105" i="4" s="1"/>
  <c r="P111" i="4" s="1"/>
  <c r="P117" i="4" s="1"/>
  <c r="P123" i="4" s="1"/>
  <c r="P129" i="4" s="1"/>
  <c r="P135" i="4" s="1"/>
  <c r="Q20" i="4"/>
  <c r="Q26" i="4" s="1"/>
  <c r="Q32" i="4" s="1"/>
  <c r="Q38" i="4" s="1"/>
  <c r="Q44" i="4" s="1"/>
  <c r="Q50" i="4" s="1"/>
  <c r="Q56" i="4" s="1"/>
  <c r="Q62" i="4" s="1"/>
  <c r="Q68" i="4" s="1"/>
  <c r="Q74" i="4" s="1"/>
  <c r="Q80" i="4" s="1"/>
  <c r="Q86" i="4" s="1"/>
  <c r="Q92" i="4" s="1"/>
  <c r="Q98" i="4" s="1"/>
  <c r="Q104" i="4" s="1"/>
  <c r="Q110" i="4" s="1"/>
  <c r="Q116" i="4" s="1"/>
  <c r="Q122" i="4" s="1"/>
  <c r="Q128" i="4" s="1"/>
  <c r="Q134" i="4" s="1"/>
  <c r="M20" i="4"/>
  <c r="M26" i="4" s="1"/>
  <c r="M21" i="4"/>
  <c r="M27" i="4" s="1"/>
  <c r="M33" i="4" s="1"/>
  <c r="M39" i="4" s="1"/>
  <c r="M45" i="4" s="1"/>
  <c r="M51" i="4" s="1"/>
  <c r="M57" i="4" s="1"/>
  <c r="M63" i="4" s="1"/>
  <c r="M69" i="4" s="1"/>
  <c r="M75" i="4" s="1"/>
  <c r="M81" i="4" s="1"/>
  <c r="M87" i="4" s="1"/>
  <c r="M93" i="4" s="1"/>
  <c r="M99" i="4" s="1"/>
  <c r="M105" i="4" s="1"/>
  <c r="M111" i="4" s="1"/>
  <c r="M117" i="4" s="1"/>
  <c r="M123" i="4" s="1"/>
  <c r="M129" i="4" s="1"/>
  <c r="M135" i="4" s="1"/>
  <c r="P20" i="4"/>
  <c r="P26" i="4" s="1"/>
  <c r="P32" i="4" s="1"/>
  <c r="P38" i="4" s="1"/>
  <c r="P44" i="4" s="1"/>
  <c r="P50" i="4" s="1"/>
  <c r="P56" i="4" s="1"/>
  <c r="P62" i="4" s="1"/>
  <c r="P68" i="4" s="1"/>
  <c r="P74" i="4" s="1"/>
  <c r="P80" i="4" s="1"/>
  <c r="P86" i="4" s="1"/>
  <c r="P92" i="4" s="1"/>
  <c r="P98" i="4" s="1"/>
  <c r="P104" i="4" s="1"/>
  <c r="P110" i="4" s="1"/>
  <c r="P116" i="4" s="1"/>
  <c r="P122" i="4" s="1"/>
  <c r="P128" i="4" s="1"/>
  <c r="P134" i="4" s="1"/>
  <c r="L20" i="4"/>
  <c r="L21" i="4"/>
  <c r="L27" i="4" s="1"/>
  <c r="O20" i="4"/>
  <c r="O26" i="4" s="1"/>
  <c r="O32" i="4" s="1"/>
  <c r="O38" i="4" s="1"/>
  <c r="O44" i="4" s="1"/>
  <c r="O50" i="4" s="1"/>
  <c r="O56" i="4" s="1"/>
  <c r="O62" i="4" s="1"/>
  <c r="O68" i="4" s="1"/>
  <c r="O74" i="4" s="1"/>
  <c r="O80" i="4" s="1"/>
  <c r="O86" i="4" s="1"/>
  <c r="O92" i="4" s="1"/>
  <c r="O98" i="4" s="1"/>
  <c r="O104" i="4" s="1"/>
  <c r="O110" i="4" s="1"/>
  <c r="O116" i="4" s="1"/>
  <c r="O122" i="4" s="1"/>
  <c r="O128" i="4" s="1"/>
  <c r="O134" i="4" s="1"/>
  <c r="N21" i="4"/>
  <c r="N27" i="4" s="1"/>
  <c r="N33" i="4" s="1"/>
  <c r="N39" i="4" s="1"/>
  <c r="N45" i="4" s="1"/>
  <c r="N51" i="4" s="1"/>
  <c r="N57" i="4" s="1"/>
  <c r="N63" i="4" s="1"/>
  <c r="N69" i="4" s="1"/>
  <c r="N75" i="4" s="1"/>
  <c r="N81" i="4" s="1"/>
  <c r="N87" i="4" s="1"/>
  <c r="N93" i="4" s="1"/>
  <c r="N99" i="4" s="1"/>
  <c r="N105" i="4" s="1"/>
  <c r="N111" i="4" s="1"/>
  <c r="N117" i="4" s="1"/>
  <c r="N123" i="4" s="1"/>
  <c r="N129" i="4" s="1"/>
  <c r="N135" i="4" s="1"/>
  <c r="R21" i="4"/>
  <c r="R27" i="4" s="1"/>
  <c r="R33" i="4" s="1"/>
  <c r="R39" i="4" s="1"/>
  <c r="R45" i="4" s="1"/>
  <c r="R51" i="4" s="1"/>
  <c r="R57" i="4" s="1"/>
  <c r="R63" i="4" s="1"/>
  <c r="R69" i="4" s="1"/>
  <c r="R75" i="4" s="1"/>
  <c r="R81" i="4" s="1"/>
  <c r="R87" i="4" s="1"/>
  <c r="R93" i="4" s="1"/>
  <c r="R99" i="4" s="1"/>
  <c r="R105" i="4" s="1"/>
  <c r="R111" i="4" s="1"/>
  <c r="R117" i="4" s="1"/>
  <c r="R123" i="4" s="1"/>
  <c r="R129" i="4" s="1"/>
  <c r="R135" i="4" s="1"/>
  <c r="Q21" i="4"/>
  <c r="Q27" i="4" s="1"/>
  <c r="Q33" i="4" s="1"/>
  <c r="Q39" i="4" s="1"/>
  <c r="Q45" i="4" s="1"/>
  <c r="Q51" i="4" s="1"/>
  <c r="Q57" i="4" s="1"/>
  <c r="Q63" i="4" s="1"/>
  <c r="Q69" i="4" s="1"/>
  <c r="Q75" i="4" s="1"/>
  <c r="Q81" i="4" s="1"/>
  <c r="Q87" i="4" s="1"/>
  <c r="Q93" i="4" s="1"/>
  <c r="Q99" i="4" s="1"/>
  <c r="Q105" i="4" s="1"/>
  <c r="Q111" i="4" s="1"/>
  <c r="Q117" i="4" s="1"/>
  <c r="Q123" i="4" s="1"/>
  <c r="Q129" i="4" s="1"/>
  <c r="Q135" i="4" s="1"/>
  <c r="O21" i="4"/>
  <c r="O27" i="4" s="1"/>
  <c r="O33" i="4" s="1"/>
  <c r="O39" i="4" s="1"/>
  <c r="O45" i="4" s="1"/>
  <c r="O51" i="4" s="1"/>
  <c r="O57" i="4" s="1"/>
  <c r="O63" i="4" s="1"/>
  <c r="O69" i="4" s="1"/>
  <c r="O75" i="4" s="1"/>
  <c r="O81" i="4" s="1"/>
  <c r="O87" i="4" s="1"/>
  <c r="O93" i="4" s="1"/>
  <c r="O99" i="4" s="1"/>
  <c r="O105" i="4" s="1"/>
  <c r="O111" i="4" s="1"/>
  <c r="O117" i="4" s="1"/>
  <c r="O123" i="4" s="1"/>
  <c r="O129" i="4" s="1"/>
  <c r="O135" i="4" s="1"/>
  <c r="K21" i="4"/>
  <c r="K27" i="4" s="1"/>
  <c r="Y13" i="11"/>
  <c r="Y14" i="10"/>
  <c r="Y16" i="10"/>
  <c r="Y15" i="10" s="1"/>
  <c r="AH15" i="8"/>
  <c r="AC16" i="8"/>
  <c r="AC15" i="8" s="1"/>
  <c r="AQ13" i="9"/>
  <c r="AQ14" i="8"/>
  <c r="AL14" i="8" s="1"/>
  <c r="AQ16" i="8"/>
  <c r="AQ15" i="8" s="1"/>
  <c r="K14" i="10"/>
  <c r="AH13" i="10"/>
  <c r="AH14" i="9"/>
  <c r="AH16" i="9"/>
  <c r="AC13" i="9"/>
  <c r="AB16" i="9" s="1"/>
  <c r="AO14" i="9"/>
  <c r="AO16" i="9"/>
  <c r="AO13" i="10"/>
  <c r="W16" i="11"/>
  <c r="W15" i="11" s="1"/>
  <c r="W13" i="12"/>
  <c r="W14" i="11"/>
  <c r="AO15" i="8"/>
  <c r="AE13" i="12"/>
  <c r="AE16" i="11"/>
  <c r="AE15" i="11" s="1"/>
  <c r="AE14" i="11"/>
  <c r="V15" i="9"/>
  <c r="T16" i="9"/>
  <c r="T15" i="9" s="1"/>
  <c r="V13" i="11"/>
  <c r="T13" i="10"/>
  <c r="S16" i="10" s="1"/>
  <c r="V16" i="10"/>
  <c r="V14" i="10"/>
  <c r="R16" i="11"/>
  <c r="R15" i="11" s="1"/>
  <c r="R13" i="12"/>
  <c r="R14" i="11"/>
  <c r="L13" i="12"/>
  <c r="L16" i="11"/>
  <c r="L14" i="11"/>
  <c r="K13" i="11"/>
  <c r="Q13" i="14"/>
  <c r="Q16" i="13"/>
  <c r="Q15" i="13" s="1"/>
  <c r="Q14" i="13"/>
  <c r="P13" i="12"/>
  <c r="P14" i="11"/>
  <c r="P16" i="11"/>
  <c r="P15" i="11" s="1"/>
  <c r="AR14" i="14"/>
  <c r="AR16" i="14"/>
  <c r="AR15" i="14" s="1"/>
  <c r="AP13" i="13"/>
  <c r="AP16" i="12"/>
  <c r="AP15" i="12" s="1"/>
  <c r="AP14" i="12"/>
  <c r="AS13" i="14"/>
  <c r="AS16" i="13"/>
  <c r="AS15" i="13" s="1"/>
  <c r="AS14" i="13"/>
  <c r="L15" i="10"/>
  <c r="K16" i="10"/>
  <c r="K15" i="10" s="1"/>
  <c r="N13" i="12"/>
  <c r="N14" i="11"/>
  <c r="N16" i="11"/>
  <c r="N15" i="11" s="1"/>
  <c r="M16" i="13"/>
  <c r="M15" i="13" s="1"/>
  <c r="M13" i="14"/>
  <c r="M14" i="13"/>
  <c r="Z13" i="13"/>
  <c r="Z16" i="12"/>
  <c r="Z15" i="12" s="1"/>
  <c r="Z14" i="12"/>
  <c r="X13" i="13"/>
  <c r="X16" i="12"/>
  <c r="X15" i="12" s="1"/>
  <c r="X14" i="12"/>
  <c r="L19" i="13"/>
  <c r="K19" i="12"/>
  <c r="L22" i="12"/>
  <c r="P19" i="13"/>
  <c r="P22" i="12"/>
  <c r="M19" i="13"/>
  <c r="M22" i="12"/>
  <c r="R22" i="12"/>
  <c r="R19" i="13"/>
  <c r="O19" i="13"/>
  <c r="O22" i="12"/>
  <c r="K22" i="11"/>
  <c r="Q19" i="14"/>
  <c r="Q22" i="13"/>
  <c r="N22" i="12"/>
  <c r="N19" i="13"/>
  <c r="B19" i="5"/>
  <c r="R24" i="4" l="1"/>
  <c r="M96" i="2"/>
  <c r="K102" i="2"/>
  <c r="AM84" i="2"/>
  <c r="T102" i="2"/>
  <c r="J30" i="4"/>
  <c r="P30" i="4" s="1"/>
  <c r="L26" i="4"/>
  <c r="K26" i="4" s="1"/>
  <c r="L102" i="2"/>
  <c r="AC90" i="2"/>
  <c r="AE90" i="2" s="1"/>
  <c r="U96" i="2"/>
  <c r="L33" i="4"/>
  <c r="J27" i="4"/>
  <c r="M32" i="4"/>
  <c r="M38" i="4" s="1"/>
  <c r="M44" i="4" s="1"/>
  <c r="M50" i="4" s="1"/>
  <c r="M56" i="4" s="1"/>
  <c r="M62" i="4" s="1"/>
  <c r="M68" i="4" s="1"/>
  <c r="M74" i="4" s="1"/>
  <c r="M80" i="4" s="1"/>
  <c r="M86" i="4" s="1"/>
  <c r="M92" i="4" s="1"/>
  <c r="M98" i="4" s="1"/>
  <c r="M104" i="4" s="1"/>
  <c r="M110" i="4" s="1"/>
  <c r="M116" i="4" s="1"/>
  <c r="M122" i="4" s="1"/>
  <c r="M128" i="4" s="1"/>
  <c r="M134" i="4" s="1"/>
  <c r="AB15" i="9"/>
  <c r="AI96" i="2"/>
  <c r="AH96" i="2"/>
  <c r="Q108" i="2"/>
  <c r="P108" i="2"/>
  <c r="AL87" i="2"/>
  <c r="AN84" i="2"/>
  <c r="G27" i="5"/>
  <c r="G26" i="5"/>
  <c r="M102" i="2"/>
  <c r="AK102" i="2"/>
  <c r="AL92" i="2"/>
  <c r="AM98" i="2"/>
  <c r="K104" i="2"/>
  <c r="J114" i="2"/>
  <c r="L110" i="2"/>
  <c r="J112" i="2"/>
  <c r="J103" i="2"/>
  <c r="K111" i="2"/>
  <c r="AQ96" i="2"/>
  <c r="AR96" i="2"/>
  <c r="V96" i="2"/>
  <c r="AB106" i="2"/>
  <c r="AB97" i="2"/>
  <c r="S100" i="2"/>
  <c r="S91" i="2"/>
  <c r="AC92" i="2"/>
  <c r="AD98" i="2"/>
  <c r="AB102" i="2"/>
  <c r="K33" i="4"/>
  <c r="Y108" i="2"/>
  <c r="Z108" i="2"/>
  <c r="AL90" i="2"/>
  <c r="T104" i="2"/>
  <c r="U110" i="2"/>
  <c r="S114" i="2"/>
  <c r="L111" i="2"/>
  <c r="J105" i="2"/>
  <c r="U105" i="2"/>
  <c r="S99" i="2"/>
  <c r="U102" i="2" s="1"/>
  <c r="AR93" i="2"/>
  <c r="AK87" i="2"/>
  <c r="AB105" i="2"/>
  <c r="AD111" i="2"/>
  <c r="AM105" i="2"/>
  <c r="T117" i="2"/>
  <c r="AK97" i="2"/>
  <c r="AK106" i="2"/>
  <c r="AC123" i="2"/>
  <c r="S15" i="10"/>
  <c r="J15" i="11"/>
  <c r="AB14" i="10"/>
  <c r="AB18" i="10" s="1"/>
  <c r="AK14" i="9"/>
  <c r="AK18" i="9" s="1"/>
  <c r="J20" i="13"/>
  <c r="J14" i="12"/>
  <c r="J18" i="12" s="1"/>
  <c r="S14" i="11"/>
  <c r="S18" i="11" s="1"/>
  <c r="AK15" i="8"/>
  <c r="AQ18" i="5"/>
  <c r="AK13" i="5" s="1"/>
  <c r="AG18" i="5"/>
  <c r="X18" i="5"/>
  <c r="O24" i="5"/>
  <c r="J21" i="5"/>
  <c r="AP18" i="5"/>
  <c r="AS18" i="5"/>
  <c r="R18" i="5"/>
  <c r="J24" i="5"/>
  <c r="AJ18" i="5"/>
  <c r="O18" i="5"/>
  <c r="AA18" i="5"/>
  <c r="AH18" i="5"/>
  <c r="Y18" i="5"/>
  <c r="S13" i="5" s="1"/>
  <c r="P18" i="5"/>
  <c r="AC14" i="9"/>
  <c r="AB13" i="5"/>
  <c r="U15" i="10"/>
  <c r="AD16" i="10"/>
  <c r="AD14" i="10"/>
  <c r="AD13" i="11"/>
  <c r="AM13" i="11"/>
  <c r="AM16" i="10"/>
  <c r="AM14" i="10"/>
  <c r="AL13" i="9"/>
  <c r="AK16" i="9" s="1"/>
  <c r="AM15" i="9"/>
  <c r="AD15" i="9"/>
  <c r="AN16" i="10"/>
  <c r="AN15" i="10" s="1"/>
  <c r="AN14" i="10"/>
  <c r="AN13" i="11"/>
  <c r="AJ16" i="13"/>
  <c r="AJ15" i="13" s="1"/>
  <c r="AJ13" i="14"/>
  <c r="AJ14" i="13"/>
  <c r="AG13" i="14"/>
  <c r="AG16" i="13"/>
  <c r="AG15" i="13" s="1"/>
  <c r="AG14" i="13"/>
  <c r="T14" i="10"/>
  <c r="U16" i="11"/>
  <c r="U13" i="12"/>
  <c r="U14" i="11"/>
  <c r="AA13" i="12"/>
  <c r="AA16" i="11"/>
  <c r="AA15" i="11" s="1"/>
  <c r="AA14" i="11"/>
  <c r="AI13" i="12"/>
  <c r="AI14" i="11"/>
  <c r="AI16" i="11"/>
  <c r="AI15" i="11" s="1"/>
  <c r="R20" i="5"/>
  <c r="R26" i="5" s="1"/>
  <c r="R32" i="5" s="1"/>
  <c r="R38" i="5" s="1"/>
  <c r="R44" i="5" s="1"/>
  <c r="R50" i="5" s="1"/>
  <c r="R56" i="5" s="1"/>
  <c r="R62" i="5" s="1"/>
  <c r="R68" i="5" s="1"/>
  <c r="R74" i="5" s="1"/>
  <c r="R80" i="5" s="1"/>
  <c r="R86" i="5" s="1"/>
  <c r="R92" i="5" s="1"/>
  <c r="R98" i="5" s="1"/>
  <c r="R104" i="5" s="1"/>
  <c r="R110" i="5" s="1"/>
  <c r="R116" i="5" s="1"/>
  <c r="R122" i="5" s="1"/>
  <c r="R128" i="5" s="1"/>
  <c r="R134" i="5" s="1"/>
  <c r="N20" i="5"/>
  <c r="N26" i="5" s="1"/>
  <c r="H23" i="5"/>
  <c r="H29" i="5" s="1"/>
  <c r="H35" i="5" s="1"/>
  <c r="H41" i="5" s="1"/>
  <c r="H47" i="5" s="1"/>
  <c r="H53" i="5" s="1"/>
  <c r="H59" i="5" s="1"/>
  <c r="H65" i="5" s="1"/>
  <c r="H71" i="5" s="1"/>
  <c r="H77" i="5" s="1"/>
  <c r="H83" i="5" s="1"/>
  <c r="H89" i="5" s="1"/>
  <c r="H95" i="5" s="1"/>
  <c r="H101" i="5" s="1"/>
  <c r="H107" i="5" s="1"/>
  <c r="H113" i="5" s="1"/>
  <c r="H119" i="5" s="1"/>
  <c r="H125" i="5" s="1"/>
  <c r="H131" i="5" s="1"/>
  <c r="H137" i="5" s="1"/>
  <c r="O21" i="5"/>
  <c r="O27" i="5" s="1"/>
  <c r="O33" i="5" s="1"/>
  <c r="O39" i="5" s="1"/>
  <c r="O45" i="5" s="1"/>
  <c r="O51" i="5" s="1"/>
  <c r="O57" i="5" s="1"/>
  <c r="O63" i="5" s="1"/>
  <c r="O69" i="5" s="1"/>
  <c r="O75" i="5" s="1"/>
  <c r="O81" i="5" s="1"/>
  <c r="O87" i="5" s="1"/>
  <c r="O93" i="5" s="1"/>
  <c r="O99" i="5" s="1"/>
  <c r="O105" i="5" s="1"/>
  <c r="O111" i="5" s="1"/>
  <c r="O117" i="5" s="1"/>
  <c r="O123" i="5" s="1"/>
  <c r="O129" i="5" s="1"/>
  <c r="O135" i="5" s="1"/>
  <c r="Q20" i="5"/>
  <c r="Q26" i="5" s="1"/>
  <c r="Q32" i="5" s="1"/>
  <c r="Q38" i="5" s="1"/>
  <c r="Q44" i="5" s="1"/>
  <c r="Q50" i="5" s="1"/>
  <c r="Q56" i="5" s="1"/>
  <c r="Q62" i="5" s="1"/>
  <c r="Q68" i="5" s="1"/>
  <c r="Q74" i="5" s="1"/>
  <c r="Q80" i="5" s="1"/>
  <c r="Q86" i="5" s="1"/>
  <c r="Q92" i="5" s="1"/>
  <c r="Q98" i="5" s="1"/>
  <c r="Q104" i="5" s="1"/>
  <c r="Q110" i="5" s="1"/>
  <c r="Q116" i="5" s="1"/>
  <c r="Q122" i="5" s="1"/>
  <c r="Q128" i="5" s="1"/>
  <c r="Q134" i="5" s="1"/>
  <c r="O20" i="5"/>
  <c r="O26" i="5" s="1"/>
  <c r="O32" i="5" s="1"/>
  <c r="O38" i="5" s="1"/>
  <c r="O44" i="5" s="1"/>
  <c r="O50" i="5" s="1"/>
  <c r="O56" i="5" s="1"/>
  <c r="O62" i="5" s="1"/>
  <c r="O68" i="5" s="1"/>
  <c r="O74" i="5" s="1"/>
  <c r="O80" i="5" s="1"/>
  <c r="O86" i="5" s="1"/>
  <c r="O92" i="5" s="1"/>
  <c r="O98" i="5" s="1"/>
  <c r="O104" i="5" s="1"/>
  <c r="O110" i="5" s="1"/>
  <c r="O116" i="5" s="1"/>
  <c r="O122" i="5" s="1"/>
  <c r="O128" i="5" s="1"/>
  <c r="O134" i="5" s="1"/>
  <c r="L20" i="5"/>
  <c r="P20" i="5"/>
  <c r="P26" i="5" s="1"/>
  <c r="P32" i="5" s="1"/>
  <c r="P38" i="5" s="1"/>
  <c r="P44" i="5" s="1"/>
  <c r="P50" i="5" s="1"/>
  <c r="P56" i="5" s="1"/>
  <c r="P62" i="5" s="1"/>
  <c r="P68" i="5" s="1"/>
  <c r="P74" i="5" s="1"/>
  <c r="P80" i="5" s="1"/>
  <c r="P86" i="5" s="1"/>
  <c r="P92" i="5" s="1"/>
  <c r="P98" i="5" s="1"/>
  <c r="P104" i="5" s="1"/>
  <c r="P110" i="5" s="1"/>
  <c r="P116" i="5" s="1"/>
  <c r="P122" i="5" s="1"/>
  <c r="P128" i="5" s="1"/>
  <c r="P134" i="5" s="1"/>
  <c r="M20" i="5"/>
  <c r="M26" i="5" s="1"/>
  <c r="M32" i="5" s="1"/>
  <c r="M38" i="5" s="1"/>
  <c r="M44" i="5" s="1"/>
  <c r="M50" i="5" s="1"/>
  <c r="M56" i="5" s="1"/>
  <c r="M62" i="5" s="1"/>
  <c r="M68" i="5" s="1"/>
  <c r="M74" i="5" s="1"/>
  <c r="M80" i="5" s="1"/>
  <c r="M86" i="5" s="1"/>
  <c r="M92" i="5" s="1"/>
  <c r="M98" i="5" s="1"/>
  <c r="M104" i="5" s="1"/>
  <c r="M110" i="5" s="1"/>
  <c r="M116" i="5" s="1"/>
  <c r="M122" i="5" s="1"/>
  <c r="M128" i="5" s="1"/>
  <c r="M134" i="5" s="1"/>
  <c r="L21" i="5"/>
  <c r="L27" i="5" s="1"/>
  <c r="L33" i="5" s="1"/>
  <c r="P21" i="5"/>
  <c r="P27" i="5" s="1"/>
  <c r="P33" i="5" s="1"/>
  <c r="P39" i="5" s="1"/>
  <c r="P45" i="5" s="1"/>
  <c r="P51" i="5" s="1"/>
  <c r="P57" i="5" s="1"/>
  <c r="P63" i="5" s="1"/>
  <c r="P69" i="5" s="1"/>
  <c r="P75" i="5" s="1"/>
  <c r="P81" i="5" s="1"/>
  <c r="P87" i="5" s="1"/>
  <c r="P93" i="5" s="1"/>
  <c r="P99" i="5" s="1"/>
  <c r="P105" i="5" s="1"/>
  <c r="P111" i="5" s="1"/>
  <c r="P117" i="5" s="1"/>
  <c r="P123" i="5" s="1"/>
  <c r="P129" i="5" s="1"/>
  <c r="P135" i="5" s="1"/>
  <c r="N21" i="5"/>
  <c r="N27" i="5" s="1"/>
  <c r="N33" i="5" s="1"/>
  <c r="N39" i="5" s="1"/>
  <c r="N45" i="5" s="1"/>
  <c r="N51" i="5" s="1"/>
  <c r="N57" i="5" s="1"/>
  <c r="N63" i="5" s="1"/>
  <c r="N69" i="5" s="1"/>
  <c r="N75" i="5" s="1"/>
  <c r="N81" i="5" s="1"/>
  <c r="N87" i="5" s="1"/>
  <c r="N93" i="5" s="1"/>
  <c r="N99" i="5" s="1"/>
  <c r="N105" i="5" s="1"/>
  <c r="N111" i="5" s="1"/>
  <c r="N117" i="5" s="1"/>
  <c r="N123" i="5" s="1"/>
  <c r="N129" i="5" s="1"/>
  <c r="N135" i="5" s="1"/>
  <c r="M21" i="5"/>
  <c r="M27" i="5" s="1"/>
  <c r="M33" i="5" s="1"/>
  <c r="M39" i="5" s="1"/>
  <c r="M45" i="5" s="1"/>
  <c r="M51" i="5" s="1"/>
  <c r="M57" i="5" s="1"/>
  <c r="M63" i="5" s="1"/>
  <c r="M69" i="5" s="1"/>
  <c r="M75" i="5" s="1"/>
  <c r="M81" i="5" s="1"/>
  <c r="M87" i="5" s="1"/>
  <c r="M93" i="5" s="1"/>
  <c r="M99" i="5" s="1"/>
  <c r="M105" i="5" s="1"/>
  <c r="M111" i="5" s="1"/>
  <c r="M117" i="5" s="1"/>
  <c r="M123" i="5" s="1"/>
  <c r="M129" i="5" s="1"/>
  <c r="M135" i="5" s="1"/>
  <c r="R21" i="5"/>
  <c r="R27" i="5" s="1"/>
  <c r="R33" i="5" s="1"/>
  <c r="R39" i="5" s="1"/>
  <c r="R45" i="5" s="1"/>
  <c r="R51" i="5" s="1"/>
  <c r="R57" i="5" s="1"/>
  <c r="R63" i="5" s="1"/>
  <c r="R69" i="5" s="1"/>
  <c r="R75" i="5" s="1"/>
  <c r="R81" i="5" s="1"/>
  <c r="R87" i="5" s="1"/>
  <c r="R93" i="5" s="1"/>
  <c r="R99" i="5" s="1"/>
  <c r="R105" i="5" s="1"/>
  <c r="R111" i="5" s="1"/>
  <c r="R117" i="5" s="1"/>
  <c r="R123" i="5" s="1"/>
  <c r="R129" i="5" s="1"/>
  <c r="R135" i="5" s="1"/>
  <c r="Q21" i="5"/>
  <c r="Q27" i="5" s="1"/>
  <c r="Q33" i="5" s="1"/>
  <c r="Q39" i="5" s="1"/>
  <c r="Q45" i="5" s="1"/>
  <c r="Q51" i="5" s="1"/>
  <c r="Q57" i="5" s="1"/>
  <c r="Q63" i="5" s="1"/>
  <c r="Q69" i="5" s="1"/>
  <c r="Q75" i="5" s="1"/>
  <c r="Q81" i="5" s="1"/>
  <c r="Q87" i="5" s="1"/>
  <c r="Q93" i="5" s="1"/>
  <c r="Q99" i="5" s="1"/>
  <c r="Q105" i="5" s="1"/>
  <c r="Q111" i="5" s="1"/>
  <c r="Q117" i="5" s="1"/>
  <c r="Q123" i="5" s="1"/>
  <c r="Q129" i="5" s="1"/>
  <c r="Q135" i="5" s="1"/>
  <c r="K21" i="5"/>
  <c r="K27" i="5" s="1"/>
  <c r="K20" i="4"/>
  <c r="AL16" i="8"/>
  <c r="AL15" i="8" s="1"/>
  <c r="AH15" i="9"/>
  <c r="AC16" i="9"/>
  <c r="AC15" i="9" s="1"/>
  <c r="AQ14" i="9"/>
  <c r="AL14" i="9" s="1"/>
  <c r="AQ13" i="10"/>
  <c r="AQ16" i="9"/>
  <c r="AQ15" i="9" s="1"/>
  <c r="Y13" i="12"/>
  <c r="Y16" i="11"/>
  <c r="Y15" i="11" s="1"/>
  <c r="Y14" i="11"/>
  <c r="AH13" i="11"/>
  <c r="AH16" i="10"/>
  <c r="AH14" i="10"/>
  <c r="AC13" i="10"/>
  <c r="AB16" i="10" s="1"/>
  <c r="AO14" i="10"/>
  <c r="AO13" i="11"/>
  <c r="AO16" i="10"/>
  <c r="W16" i="12"/>
  <c r="W15" i="12" s="1"/>
  <c r="W13" i="13"/>
  <c r="W14" i="12"/>
  <c r="AO15" i="9"/>
  <c r="V14" i="11"/>
  <c r="V16" i="11"/>
  <c r="T13" i="11"/>
  <c r="S16" i="11" s="1"/>
  <c r="V13" i="12"/>
  <c r="V15" i="10"/>
  <c r="T16" i="10"/>
  <c r="T15" i="10" s="1"/>
  <c r="AE13" i="13"/>
  <c r="AE16" i="12"/>
  <c r="AE15" i="12" s="1"/>
  <c r="AE14" i="12"/>
  <c r="L16" i="12"/>
  <c r="K13" i="12"/>
  <c r="L14" i="12"/>
  <c r="L13" i="13"/>
  <c r="X13" i="14"/>
  <c r="X16" i="13"/>
  <c r="X15" i="13" s="1"/>
  <c r="X14" i="13"/>
  <c r="Z13" i="14"/>
  <c r="Z16" i="13"/>
  <c r="Z15" i="13" s="1"/>
  <c r="Z14" i="13"/>
  <c r="AS14" i="14"/>
  <c r="AS16" i="14"/>
  <c r="AS15" i="14" s="1"/>
  <c r="AP13" i="14"/>
  <c r="AP16" i="13"/>
  <c r="AP15" i="13" s="1"/>
  <c r="AP14" i="13"/>
  <c r="P16" i="12"/>
  <c r="P15" i="12" s="1"/>
  <c r="P13" i="13"/>
  <c r="P14" i="12"/>
  <c r="K14" i="11"/>
  <c r="R16" i="12"/>
  <c r="R15" i="12" s="1"/>
  <c r="R13" i="13"/>
  <c r="R14" i="12"/>
  <c r="M16" i="14"/>
  <c r="M15" i="14" s="1"/>
  <c r="M14" i="14"/>
  <c r="N13" i="13"/>
  <c r="N16" i="12"/>
  <c r="N15" i="12" s="1"/>
  <c r="N14" i="12"/>
  <c r="Q16" i="14"/>
  <c r="Q15" i="14" s="1"/>
  <c r="Q14" i="14"/>
  <c r="K16" i="11"/>
  <c r="K15" i="11" s="1"/>
  <c r="L15" i="11"/>
  <c r="O19" i="14"/>
  <c r="O22" i="13"/>
  <c r="L19" i="14"/>
  <c r="L22" i="13"/>
  <c r="K19" i="13"/>
  <c r="R19" i="14"/>
  <c r="R22" i="13"/>
  <c r="M19" i="14"/>
  <c r="M22" i="13"/>
  <c r="P19" i="14"/>
  <c r="P22" i="13"/>
  <c r="N19" i="14"/>
  <c r="N22" i="13"/>
  <c r="Q22" i="14"/>
  <c r="K22" i="12"/>
  <c r="B19" i="6"/>
  <c r="L32" i="4" l="1"/>
  <c r="R24" i="5"/>
  <c r="J36" i="4"/>
  <c r="K108" i="2"/>
  <c r="L108" i="2" s="1"/>
  <c r="AC96" i="2"/>
  <c r="AE96" i="2" s="1"/>
  <c r="Q30" i="4"/>
  <c r="AD90" i="2"/>
  <c r="J30" i="5"/>
  <c r="Q30" i="5" s="1"/>
  <c r="T108" i="2"/>
  <c r="K33" i="5"/>
  <c r="N32" i="5"/>
  <c r="N38" i="5" s="1"/>
  <c r="N44" i="5" s="1"/>
  <c r="N50" i="5" s="1"/>
  <c r="N56" i="5" s="1"/>
  <c r="N62" i="5" s="1"/>
  <c r="N68" i="5" s="1"/>
  <c r="N74" i="5" s="1"/>
  <c r="N80" i="5" s="1"/>
  <c r="N86" i="5" s="1"/>
  <c r="N92" i="5" s="1"/>
  <c r="N98" i="5" s="1"/>
  <c r="N104" i="5" s="1"/>
  <c r="N110" i="5" s="1"/>
  <c r="N116" i="5" s="1"/>
  <c r="N122" i="5" s="1"/>
  <c r="N128" i="5" s="1"/>
  <c r="N134" i="5" s="1"/>
  <c r="L117" i="2"/>
  <c r="J111" i="2"/>
  <c r="AB108" i="2"/>
  <c r="AC98" i="2"/>
  <c r="AD104" i="2"/>
  <c r="G27" i="6"/>
  <c r="G26" i="6"/>
  <c r="AC14" i="10"/>
  <c r="T110" i="2"/>
  <c r="U116" i="2"/>
  <c r="S120" i="2"/>
  <c r="AL96" i="2"/>
  <c r="L26" i="5"/>
  <c r="L38" i="4"/>
  <c r="K32" i="4"/>
  <c r="J42" i="4"/>
  <c r="K30" i="4"/>
  <c r="K117" i="2"/>
  <c r="AR102" i="2"/>
  <c r="AQ102" i="2"/>
  <c r="Q36" i="4"/>
  <c r="P36" i="4"/>
  <c r="AI102" i="2"/>
  <c r="AH102" i="2"/>
  <c r="V102" i="2"/>
  <c r="S106" i="2"/>
  <c r="S97" i="2"/>
  <c r="P114" i="2"/>
  <c r="Q114" i="2"/>
  <c r="Z114" i="2"/>
  <c r="Y114" i="2"/>
  <c r="AM104" i="2"/>
  <c r="AL98" i="2"/>
  <c r="AK108" i="2"/>
  <c r="AM90" i="2"/>
  <c r="K39" i="4"/>
  <c r="J118" i="2"/>
  <c r="J109" i="2"/>
  <c r="L39" i="5"/>
  <c r="J33" i="5"/>
  <c r="AR99" i="2"/>
  <c r="AK93" i="2"/>
  <c r="U111" i="2"/>
  <c r="S105" i="2"/>
  <c r="AB103" i="2"/>
  <c r="AB112" i="2"/>
  <c r="K110" i="2"/>
  <c r="J120" i="2"/>
  <c r="L116" i="2"/>
  <c r="J27" i="5"/>
  <c r="AL93" i="2"/>
  <c r="AN90" i="2"/>
  <c r="L39" i="4"/>
  <c r="J33" i="4"/>
  <c r="AC129" i="2"/>
  <c r="AB111" i="2"/>
  <c r="AD117" i="2"/>
  <c r="T123" i="2"/>
  <c r="AM111" i="2"/>
  <c r="AK112" i="2"/>
  <c r="AK103" i="2"/>
  <c r="S15" i="11"/>
  <c r="J20" i="14"/>
  <c r="AB14" i="11"/>
  <c r="AB18" i="11" s="1"/>
  <c r="J15" i="12"/>
  <c r="J14" i="13"/>
  <c r="J18" i="13" s="1"/>
  <c r="S14" i="12"/>
  <c r="S18" i="12" s="1"/>
  <c r="AB15" i="10"/>
  <c r="AK14" i="10"/>
  <c r="AK18" i="10" s="1"/>
  <c r="AK15" i="9"/>
  <c r="AS18" i="6"/>
  <c r="R18" i="6"/>
  <c r="J21" i="6"/>
  <c r="AQ18" i="6"/>
  <c r="AK13" i="6" s="1"/>
  <c r="AJ18" i="6"/>
  <c r="O18" i="6"/>
  <c r="AP18" i="6"/>
  <c r="AG18" i="6"/>
  <c r="AA18" i="6"/>
  <c r="X18" i="6"/>
  <c r="J24" i="6"/>
  <c r="Y18" i="6"/>
  <c r="S13" i="6" s="1"/>
  <c r="P18" i="6"/>
  <c r="AH18" i="6"/>
  <c r="AB13" i="6" s="1"/>
  <c r="O24" i="6"/>
  <c r="U15" i="11"/>
  <c r="AM15" i="10"/>
  <c r="AM16" i="11"/>
  <c r="AM14" i="11"/>
  <c r="AM13" i="12"/>
  <c r="AD15" i="10"/>
  <c r="AD14" i="11"/>
  <c r="AD13" i="12"/>
  <c r="AD16" i="11"/>
  <c r="AN14" i="11"/>
  <c r="AN16" i="11"/>
  <c r="AN15" i="11" s="1"/>
  <c r="AN13" i="12"/>
  <c r="AL16" i="9"/>
  <c r="AL15" i="9" s="1"/>
  <c r="AG14" i="14"/>
  <c r="AG16" i="14"/>
  <c r="AG15" i="14" s="1"/>
  <c r="AJ14" i="14"/>
  <c r="AJ16" i="14"/>
  <c r="AJ15" i="14" s="1"/>
  <c r="AL13" i="10"/>
  <c r="AK16" i="10" s="1"/>
  <c r="U13" i="13"/>
  <c r="U14" i="12"/>
  <c r="U16" i="12"/>
  <c r="T14" i="11"/>
  <c r="AI13" i="13"/>
  <c r="AI14" i="12"/>
  <c r="AI16" i="12"/>
  <c r="AI15" i="12" s="1"/>
  <c r="AA16" i="12"/>
  <c r="AA15" i="12" s="1"/>
  <c r="AA14" i="12"/>
  <c r="AA13" i="13"/>
  <c r="H23" i="6"/>
  <c r="H29" i="6" s="1"/>
  <c r="H35" i="6" s="1"/>
  <c r="H41" i="6" s="1"/>
  <c r="H47" i="6" s="1"/>
  <c r="H53" i="6" s="1"/>
  <c r="H59" i="6" s="1"/>
  <c r="H65" i="6" s="1"/>
  <c r="H71" i="6" s="1"/>
  <c r="H77" i="6" s="1"/>
  <c r="H83" i="6" s="1"/>
  <c r="H89" i="6" s="1"/>
  <c r="H95" i="6" s="1"/>
  <c r="H101" i="6" s="1"/>
  <c r="H107" i="6" s="1"/>
  <c r="H113" i="6" s="1"/>
  <c r="H119" i="6" s="1"/>
  <c r="H125" i="6" s="1"/>
  <c r="H131" i="6" s="1"/>
  <c r="H137" i="6" s="1"/>
  <c r="Q20" i="6"/>
  <c r="Q26" i="6" s="1"/>
  <c r="Q32" i="6" s="1"/>
  <c r="Q38" i="6" s="1"/>
  <c r="Q44" i="6" s="1"/>
  <c r="Q50" i="6" s="1"/>
  <c r="Q56" i="6" s="1"/>
  <c r="Q62" i="6" s="1"/>
  <c r="Q68" i="6" s="1"/>
  <c r="Q74" i="6" s="1"/>
  <c r="Q80" i="6" s="1"/>
  <c r="Q86" i="6" s="1"/>
  <c r="Q92" i="6" s="1"/>
  <c r="Q98" i="6" s="1"/>
  <c r="Q104" i="6" s="1"/>
  <c r="Q110" i="6" s="1"/>
  <c r="Q116" i="6" s="1"/>
  <c r="Q122" i="6" s="1"/>
  <c r="Q128" i="6" s="1"/>
  <c r="Q134" i="6" s="1"/>
  <c r="M20" i="6"/>
  <c r="M26" i="6" s="1"/>
  <c r="M32" i="6" s="1"/>
  <c r="M38" i="6" s="1"/>
  <c r="M44" i="6" s="1"/>
  <c r="M50" i="6" s="1"/>
  <c r="M56" i="6" s="1"/>
  <c r="M62" i="6" s="1"/>
  <c r="M68" i="6" s="1"/>
  <c r="M74" i="6" s="1"/>
  <c r="M80" i="6" s="1"/>
  <c r="M86" i="6" s="1"/>
  <c r="M92" i="6" s="1"/>
  <c r="M98" i="6" s="1"/>
  <c r="M104" i="6" s="1"/>
  <c r="M110" i="6" s="1"/>
  <c r="M116" i="6" s="1"/>
  <c r="M122" i="6" s="1"/>
  <c r="M128" i="6" s="1"/>
  <c r="M134" i="6" s="1"/>
  <c r="R20" i="6"/>
  <c r="R26" i="6" s="1"/>
  <c r="R32" i="6" s="1"/>
  <c r="R38" i="6" s="1"/>
  <c r="R44" i="6" s="1"/>
  <c r="R50" i="6" s="1"/>
  <c r="R56" i="6" s="1"/>
  <c r="R62" i="6" s="1"/>
  <c r="R68" i="6" s="1"/>
  <c r="R74" i="6" s="1"/>
  <c r="R80" i="6" s="1"/>
  <c r="R86" i="6" s="1"/>
  <c r="R92" i="6" s="1"/>
  <c r="R98" i="6" s="1"/>
  <c r="R104" i="6" s="1"/>
  <c r="R110" i="6" s="1"/>
  <c r="R116" i="6" s="1"/>
  <c r="R122" i="6" s="1"/>
  <c r="R128" i="6" s="1"/>
  <c r="R134" i="6" s="1"/>
  <c r="O20" i="6"/>
  <c r="O26" i="6" s="1"/>
  <c r="O32" i="6" s="1"/>
  <c r="O38" i="6" s="1"/>
  <c r="O44" i="6" s="1"/>
  <c r="O50" i="6" s="1"/>
  <c r="O56" i="6" s="1"/>
  <c r="O62" i="6" s="1"/>
  <c r="O68" i="6" s="1"/>
  <c r="O74" i="6" s="1"/>
  <c r="O80" i="6" s="1"/>
  <c r="O86" i="6" s="1"/>
  <c r="O92" i="6" s="1"/>
  <c r="O98" i="6" s="1"/>
  <c r="O104" i="6" s="1"/>
  <c r="O110" i="6" s="1"/>
  <c r="O116" i="6" s="1"/>
  <c r="O122" i="6" s="1"/>
  <c r="O128" i="6" s="1"/>
  <c r="O134" i="6" s="1"/>
  <c r="N20" i="6"/>
  <c r="N26" i="6" s="1"/>
  <c r="N32" i="6" s="1"/>
  <c r="N38" i="6" s="1"/>
  <c r="N44" i="6" s="1"/>
  <c r="N50" i="6" s="1"/>
  <c r="N56" i="6" s="1"/>
  <c r="N62" i="6" s="1"/>
  <c r="N68" i="6" s="1"/>
  <c r="N74" i="6" s="1"/>
  <c r="N80" i="6" s="1"/>
  <c r="N86" i="6" s="1"/>
  <c r="N92" i="6" s="1"/>
  <c r="N98" i="6" s="1"/>
  <c r="N104" i="6" s="1"/>
  <c r="N110" i="6" s="1"/>
  <c r="N116" i="6" s="1"/>
  <c r="N122" i="6" s="1"/>
  <c r="N128" i="6" s="1"/>
  <c r="N134" i="6" s="1"/>
  <c r="L20" i="6"/>
  <c r="L26" i="6" s="1"/>
  <c r="Q21" i="6"/>
  <c r="Q27" i="6" s="1"/>
  <c r="Q33" i="6" s="1"/>
  <c r="Q39" i="6" s="1"/>
  <c r="Q45" i="6" s="1"/>
  <c r="Q51" i="6" s="1"/>
  <c r="Q57" i="6" s="1"/>
  <c r="Q63" i="6" s="1"/>
  <c r="Q69" i="6" s="1"/>
  <c r="Q75" i="6" s="1"/>
  <c r="Q81" i="6" s="1"/>
  <c r="Q87" i="6" s="1"/>
  <c r="Q93" i="6" s="1"/>
  <c r="Q99" i="6" s="1"/>
  <c r="Q105" i="6" s="1"/>
  <c r="Q111" i="6" s="1"/>
  <c r="Q117" i="6" s="1"/>
  <c r="Q123" i="6" s="1"/>
  <c r="Q129" i="6" s="1"/>
  <c r="Q135" i="6" s="1"/>
  <c r="P20" i="6"/>
  <c r="P26" i="6" s="1"/>
  <c r="P32" i="6" s="1"/>
  <c r="P38" i="6" s="1"/>
  <c r="P44" i="6" s="1"/>
  <c r="P50" i="6" s="1"/>
  <c r="P56" i="6" s="1"/>
  <c r="P62" i="6" s="1"/>
  <c r="P68" i="6" s="1"/>
  <c r="P74" i="6" s="1"/>
  <c r="P80" i="6" s="1"/>
  <c r="P86" i="6" s="1"/>
  <c r="P92" i="6" s="1"/>
  <c r="P98" i="6" s="1"/>
  <c r="P104" i="6" s="1"/>
  <c r="P110" i="6" s="1"/>
  <c r="P116" i="6" s="1"/>
  <c r="P122" i="6" s="1"/>
  <c r="P128" i="6" s="1"/>
  <c r="P134" i="6" s="1"/>
  <c r="R21" i="6"/>
  <c r="R27" i="6" s="1"/>
  <c r="R33" i="6" s="1"/>
  <c r="R39" i="6" s="1"/>
  <c r="R45" i="6" s="1"/>
  <c r="R51" i="6" s="1"/>
  <c r="R57" i="6" s="1"/>
  <c r="R63" i="6" s="1"/>
  <c r="R69" i="6" s="1"/>
  <c r="R75" i="6" s="1"/>
  <c r="R81" i="6" s="1"/>
  <c r="R87" i="6" s="1"/>
  <c r="R93" i="6" s="1"/>
  <c r="R99" i="6" s="1"/>
  <c r="R105" i="6" s="1"/>
  <c r="R111" i="6" s="1"/>
  <c r="R117" i="6" s="1"/>
  <c r="R123" i="6" s="1"/>
  <c r="R129" i="6" s="1"/>
  <c r="R135" i="6" s="1"/>
  <c r="L21" i="6"/>
  <c r="L27" i="6" s="1"/>
  <c r="N21" i="6"/>
  <c r="N27" i="6" s="1"/>
  <c r="N33" i="6" s="1"/>
  <c r="N39" i="6" s="1"/>
  <c r="N45" i="6" s="1"/>
  <c r="N51" i="6" s="1"/>
  <c r="N57" i="6" s="1"/>
  <c r="N63" i="6" s="1"/>
  <c r="N69" i="6" s="1"/>
  <c r="N75" i="6" s="1"/>
  <c r="N81" i="6" s="1"/>
  <c r="N87" i="6" s="1"/>
  <c r="N93" i="6" s="1"/>
  <c r="N99" i="6" s="1"/>
  <c r="N105" i="6" s="1"/>
  <c r="N111" i="6" s="1"/>
  <c r="N117" i="6" s="1"/>
  <c r="N123" i="6" s="1"/>
  <c r="N129" i="6" s="1"/>
  <c r="N135" i="6" s="1"/>
  <c r="M21" i="6"/>
  <c r="M27" i="6" s="1"/>
  <c r="M33" i="6" s="1"/>
  <c r="M39" i="6" s="1"/>
  <c r="M45" i="6" s="1"/>
  <c r="M51" i="6" s="1"/>
  <c r="M57" i="6" s="1"/>
  <c r="M63" i="6" s="1"/>
  <c r="M69" i="6" s="1"/>
  <c r="M75" i="6" s="1"/>
  <c r="M81" i="6" s="1"/>
  <c r="M87" i="6" s="1"/>
  <c r="M93" i="6" s="1"/>
  <c r="M99" i="6" s="1"/>
  <c r="M105" i="6" s="1"/>
  <c r="M111" i="6" s="1"/>
  <c r="M117" i="6" s="1"/>
  <c r="M123" i="6" s="1"/>
  <c r="M129" i="6" s="1"/>
  <c r="M135" i="6" s="1"/>
  <c r="P21" i="6"/>
  <c r="P27" i="6" s="1"/>
  <c r="P33" i="6" s="1"/>
  <c r="P39" i="6" s="1"/>
  <c r="P45" i="6" s="1"/>
  <c r="P51" i="6" s="1"/>
  <c r="P57" i="6" s="1"/>
  <c r="P63" i="6" s="1"/>
  <c r="P69" i="6" s="1"/>
  <c r="P75" i="6" s="1"/>
  <c r="P81" i="6" s="1"/>
  <c r="P87" i="6" s="1"/>
  <c r="P93" i="6" s="1"/>
  <c r="P99" i="6" s="1"/>
  <c r="P105" i="6" s="1"/>
  <c r="P111" i="6" s="1"/>
  <c r="P117" i="6" s="1"/>
  <c r="P123" i="6" s="1"/>
  <c r="P129" i="6" s="1"/>
  <c r="P135" i="6" s="1"/>
  <c r="O21" i="6"/>
  <c r="O27" i="6" s="1"/>
  <c r="O33" i="6" s="1"/>
  <c r="O39" i="6" s="1"/>
  <c r="O45" i="6" s="1"/>
  <c r="O51" i="6" s="1"/>
  <c r="O57" i="6" s="1"/>
  <c r="O63" i="6" s="1"/>
  <c r="O69" i="6" s="1"/>
  <c r="O75" i="6" s="1"/>
  <c r="O81" i="6" s="1"/>
  <c r="O87" i="6" s="1"/>
  <c r="O93" i="6" s="1"/>
  <c r="O99" i="6" s="1"/>
  <c r="O105" i="6" s="1"/>
  <c r="O111" i="6" s="1"/>
  <c r="O117" i="6" s="1"/>
  <c r="O123" i="6" s="1"/>
  <c r="O129" i="6" s="1"/>
  <c r="O135" i="6" s="1"/>
  <c r="K21" i="6"/>
  <c r="K27" i="6" s="1"/>
  <c r="K20" i="5"/>
  <c r="Y13" i="13"/>
  <c r="Y16" i="12"/>
  <c r="Y15" i="12" s="1"/>
  <c r="Y14" i="12"/>
  <c r="AH15" i="10"/>
  <c r="AC16" i="10"/>
  <c r="AC15" i="10" s="1"/>
  <c r="AQ13" i="11"/>
  <c r="AQ14" i="10"/>
  <c r="AL14" i="10" s="1"/>
  <c r="AQ16" i="10"/>
  <c r="AQ15" i="10" s="1"/>
  <c r="AH13" i="12"/>
  <c r="AH14" i="11"/>
  <c r="AC14" i="11" s="1"/>
  <c r="AH16" i="11"/>
  <c r="AC13" i="11"/>
  <c r="AB16" i="11" s="1"/>
  <c r="AO15" i="10"/>
  <c r="AO16" i="11"/>
  <c r="AO13" i="12"/>
  <c r="AO14" i="11"/>
  <c r="W14" i="13"/>
  <c r="W16" i="13"/>
  <c r="W15" i="13" s="1"/>
  <c r="W13" i="14"/>
  <c r="V15" i="11"/>
  <c r="T16" i="11"/>
  <c r="T15" i="11" s="1"/>
  <c r="T13" i="12"/>
  <c r="S16" i="12" s="1"/>
  <c r="V13" i="13"/>
  <c r="V14" i="12"/>
  <c r="V16" i="12"/>
  <c r="AE13" i="14"/>
  <c r="AE14" i="13"/>
  <c r="AE16" i="13"/>
  <c r="AE15" i="13" s="1"/>
  <c r="X16" i="14"/>
  <c r="X15" i="14" s="1"/>
  <c r="X14" i="14"/>
  <c r="K14" i="12"/>
  <c r="N13" i="14"/>
  <c r="N14" i="13"/>
  <c r="N16" i="13"/>
  <c r="N15" i="13" s="1"/>
  <c r="R13" i="14"/>
  <c r="R14" i="13"/>
  <c r="R16" i="13"/>
  <c r="R15" i="13" s="1"/>
  <c r="P13" i="14"/>
  <c r="P14" i="13"/>
  <c r="P16" i="13"/>
  <c r="P15" i="13" s="1"/>
  <c r="AP14" i="14"/>
  <c r="AP16" i="14"/>
  <c r="AP15" i="14" s="1"/>
  <c r="Z16" i="14"/>
  <c r="Z15" i="14" s="1"/>
  <c r="Z14" i="14"/>
  <c r="L13" i="14"/>
  <c r="L14" i="13"/>
  <c r="K13" i="13"/>
  <c r="L16" i="13"/>
  <c r="L15" i="12"/>
  <c r="K16" i="12"/>
  <c r="K15" i="12" s="1"/>
  <c r="K22" i="13"/>
  <c r="P22" i="14"/>
  <c r="M22" i="14"/>
  <c r="R22" i="14"/>
  <c r="K19" i="14"/>
  <c r="L22" i="14"/>
  <c r="O22" i="14"/>
  <c r="N22" i="14"/>
  <c r="B19" i="7"/>
  <c r="AD96" i="2" l="1"/>
  <c r="R24" i="6"/>
  <c r="M108" i="2"/>
  <c r="T114" i="2"/>
  <c r="P30" i="5"/>
  <c r="U108" i="2"/>
  <c r="AL102" i="2"/>
  <c r="K36" i="4"/>
  <c r="L36" i="4" s="1"/>
  <c r="J36" i="6"/>
  <c r="L32" i="6"/>
  <c r="K26" i="6"/>
  <c r="J27" i="6"/>
  <c r="L33" i="6"/>
  <c r="K33" i="6"/>
  <c r="P120" i="2"/>
  <c r="Q120" i="2"/>
  <c r="K123" i="2"/>
  <c r="L32" i="5"/>
  <c r="K26" i="5"/>
  <c r="L45" i="5"/>
  <c r="J39" i="5"/>
  <c r="K114" i="2"/>
  <c r="AM96" i="2"/>
  <c r="J30" i="6"/>
  <c r="J117" i="2"/>
  <c r="L123" i="2"/>
  <c r="K38" i="4"/>
  <c r="J48" i="4"/>
  <c r="L44" i="4"/>
  <c r="G27" i="7"/>
  <c r="G26" i="7"/>
  <c r="J39" i="4"/>
  <c r="L45" i="4"/>
  <c r="AB109" i="2"/>
  <c r="AB118" i="2"/>
  <c r="AR108" i="2"/>
  <c r="AQ108" i="2"/>
  <c r="AB114" i="2"/>
  <c r="AD110" i="2"/>
  <c r="AC104" i="2"/>
  <c r="AC102" i="2"/>
  <c r="J126" i="2"/>
  <c r="L122" i="2"/>
  <c r="K116" i="2"/>
  <c r="J115" i="2"/>
  <c r="J124" i="2"/>
  <c r="Z120" i="2"/>
  <c r="Y120" i="2"/>
  <c r="J36" i="5"/>
  <c r="AL99" i="2"/>
  <c r="AN96" i="2"/>
  <c r="U117" i="2"/>
  <c r="S111" i="2"/>
  <c r="U114" i="2" s="1"/>
  <c r="K45" i="4"/>
  <c r="S112" i="2"/>
  <c r="S103" i="2"/>
  <c r="Q42" i="4"/>
  <c r="P42" i="4"/>
  <c r="AR105" i="2"/>
  <c r="AK99" i="2"/>
  <c r="AI108" i="2"/>
  <c r="AH108" i="2"/>
  <c r="AK114" i="2"/>
  <c r="AL104" i="2"/>
  <c r="AM110" i="2"/>
  <c r="L30" i="4"/>
  <c r="M30" i="4"/>
  <c r="T116" i="2"/>
  <c r="S126" i="2"/>
  <c r="U122" i="2"/>
  <c r="V108" i="2"/>
  <c r="K39" i="5"/>
  <c r="AC135" i="2"/>
  <c r="AB117" i="2"/>
  <c r="AD123" i="2"/>
  <c r="AK118" i="2"/>
  <c r="AK109" i="2"/>
  <c r="AM117" i="2"/>
  <c r="T129" i="2"/>
  <c r="J14" i="14"/>
  <c r="J18" i="14" s="1"/>
  <c r="AB14" i="12"/>
  <c r="AB18" i="12" s="1"/>
  <c r="J15" i="13"/>
  <c r="AL13" i="11"/>
  <c r="AK16" i="11" s="1"/>
  <c r="S14" i="13"/>
  <c r="S18" i="13" s="1"/>
  <c r="AK15" i="10"/>
  <c r="S15" i="12"/>
  <c r="AB15" i="11"/>
  <c r="AK14" i="11"/>
  <c r="AK18" i="11" s="1"/>
  <c r="AQ18" i="7"/>
  <c r="O18" i="7"/>
  <c r="J21" i="7"/>
  <c r="AP18" i="7"/>
  <c r="AJ18" i="7"/>
  <c r="AA18" i="7"/>
  <c r="X18" i="7"/>
  <c r="R18" i="7"/>
  <c r="J24" i="7"/>
  <c r="AS18" i="7"/>
  <c r="AG18" i="7"/>
  <c r="AH18" i="7"/>
  <c r="AB13" i="7" s="1"/>
  <c r="Y18" i="7"/>
  <c r="S13" i="7" s="1"/>
  <c r="P18" i="7"/>
  <c r="O24" i="7"/>
  <c r="U15" i="12"/>
  <c r="AD15" i="11"/>
  <c r="AM14" i="12"/>
  <c r="AM13" i="13"/>
  <c r="AM16" i="12"/>
  <c r="AK13" i="7"/>
  <c r="AD16" i="12"/>
  <c r="AD14" i="12"/>
  <c r="AD13" i="13"/>
  <c r="AM15" i="11"/>
  <c r="AN13" i="13"/>
  <c r="AN16" i="12"/>
  <c r="AN15" i="12" s="1"/>
  <c r="AN14" i="12"/>
  <c r="U13" i="14"/>
  <c r="U16" i="13"/>
  <c r="U14" i="13"/>
  <c r="T14" i="12"/>
  <c r="AA13" i="14"/>
  <c r="AA14" i="13"/>
  <c r="AA16" i="13"/>
  <c r="AA15" i="13" s="1"/>
  <c r="AI13" i="14"/>
  <c r="AI14" i="13"/>
  <c r="AI16" i="13"/>
  <c r="AI15" i="13" s="1"/>
  <c r="H23" i="7"/>
  <c r="H29" i="7" s="1"/>
  <c r="H35" i="7" s="1"/>
  <c r="H41" i="7" s="1"/>
  <c r="H47" i="7" s="1"/>
  <c r="H53" i="7" s="1"/>
  <c r="H59" i="7" s="1"/>
  <c r="H65" i="7" s="1"/>
  <c r="H71" i="7" s="1"/>
  <c r="H77" i="7" s="1"/>
  <c r="H83" i="7" s="1"/>
  <c r="H89" i="7" s="1"/>
  <c r="H95" i="7" s="1"/>
  <c r="H101" i="7" s="1"/>
  <c r="H107" i="7" s="1"/>
  <c r="H113" i="7" s="1"/>
  <c r="H119" i="7" s="1"/>
  <c r="H125" i="7" s="1"/>
  <c r="H131" i="7" s="1"/>
  <c r="H137" i="7" s="1"/>
  <c r="Q20" i="7"/>
  <c r="Q26" i="7" s="1"/>
  <c r="Q32" i="7" s="1"/>
  <c r="Q38" i="7" s="1"/>
  <c r="Q44" i="7" s="1"/>
  <c r="Q50" i="7" s="1"/>
  <c r="Q56" i="7" s="1"/>
  <c r="Q62" i="7" s="1"/>
  <c r="Q68" i="7" s="1"/>
  <c r="Q74" i="7" s="1"/>
  <c r="Q80" i="7" s="1"/>
  <c r="Q86" i="7" s="1"/>
  <c r="Q92" i="7" s="1"/>
  <c r="Q98" i="7" s="1"/>
  <c r="Q104" i="7" s="1"/>
  <c r="Q110" i="7" s="1"/>
  <c r="Q116" i="7" s="1"/>
  <c r="Q122" i="7" s="1"/>
  <c r="Q128" i="7" s="1"/>
  <c r="Q134" i="7" s="1"/>
  <c r="N20" i="7"/>
  <c r="N26" i="7" s="1"/>
  <c r="N32" i="7" s="1"/>
  <c r="N38" i="7" s="1"/>
  <c r="N44" i="7" s="1"/>
  <c r="N50" i="7" s="1"/>
  <c r="N56" i="7" s="1"/>
  <c r="N62" i="7" s="1"/>
  <c r="N68" i="7" s="1"/>
  <c r="N74" i="7" s="1"/>
  <c r="N80" i="7" s="1"/>
  <c r="N86" i="7" s="1"/>
  <c r="N92" i="7" s="1"/>
  <c r="N98" i="7" s="1"/>
  <c r="N104" i="7" s="1"/>
  <c r="N110" i="7" s="1"/>
  <c r="N116" i="7" s="1"/>
  <c r="N122" i="7" s="1"/>
  <c r="N128" i="7" s="1"/>
  <c r="N134" i="7" s="1"/>
  <c r="Q21" i="7"/>
  <c r="Q27" i="7" s="1"/>
  <c r="Q33" i="7" s="1"/>
  <c r="Q39" i="7" s="1"/>
  <c r="Q45" i="7" s="1"/>
  <c r="Q51" i="7" s="1"/>
  <c r="Q57" i="7" s="1"/>
  <c r="Q63" i="7" s="1"/>
  <c r="Q69" i="7" s="1"/>
  <c r="Q75" i="7" s="1"/>
  <c r="Q81" i="7" s="1"/>
  <c r="Q87" i="7" s="1"/>
  <c r="Q93" i="7" s="1"/>
  <c r="Q99" i="7" s="1"/>
  <c r="Q105" i="7" s="1"/>
  <c r="Q111" i="7" s="1"/>
  <c r="Q117" i="7" s="1"/>
  <c r="Q123" i="7" s="1"/>
  <c r="Q129" i="7" s="1"/>
  <c r="Q135" i="7" s="1"/>
  <c r="R20" i="7"/>
  <c r="R26" i="7" s="1"/>
  <c r="R32" i="7" s="1"/>
  <c r="R38" i="7" s="1"/>
  <c r="R44" i="7" s="1"/>
  <c r="R50" i="7" s="1"/>
  <c r="R56" i="7" s="1"/>
  <c r="R62" i="7" s="1"/>
  <c r="R68" i="7" s="1"/>
  <c r="R74" i="7" s="1"/>
  <c r="R80" i="7" s="1"/>
  <c r="R86" i="7" s="1"/>
  <c r="R92" i="7" s="1"/>
  <c r="R98" i="7" s="1"/>
  <c r="R104" i="7" s="1"/>
  <c r="R110" i="7" s="1"/>
  <c r="R116" i="7" s="1"/>
  <c r="R122" i="7" s="1"/>
  <c r="R128" i="7" s="1"/>
  <c r="R134" i="7" s="1"/>
  <c r="M20" i="7"/>
  <c r="M26" i="7" s="1"/>
  <c r="M32" i="7" s="1"/>
  <c r="M38" i="7" s="1"/>
  <c r="M44" i="7" s="1"/>
  <c r="M50" i="7" s="1"/>
  <c r="M56" i="7" s="1"/>
  <c r="M62" i="7" s="1"/>
  <c r="M68" i="7" s="1"/>
  <c r="M74" i="7" s="1"/>
  <c r="M80" i="7" s="1"/>
  <c r="M86" i="7" s="1"/>
  <c r="M92" i="7" s="1"/>
  <c r="M98" i="7" s="1"/>
  <c r="M104" i="7" s="1"/>
  <c r="M110" i="7" s="1"/>
  <c r="M116" i="7" s="1"/>
  <c r="M122" i="7" s="1"/>
  <c r="M128" i="7" s="1"/>
  <c r="M134" i="7" s="1"/>
  <c r="O20" i="7"/>
  <c r="O26" i="7" s="1"/>
  <c r="O32" i="7" s="1"/>
  <c r="O38" i="7" s="1"/>
  <c r="O44" i="7" s="1"/>
  <c r="O50" i="7" s="1"/>
  <c r="O56" i="7" s="1"/>
  <c r="O62" i="7" s="1"/>
  <c r="O68" i="7" s="1"/>
  <c r="O74" i="7" s="1"/>
  <c r="O80" i="7" s="1"/>
  <c r="O86" i="7" s="1"/>
  <c r="O92" i="7" s="1"/>
  <c r="O98" i="7" s="1"/>
  <c r="O104" i="7" s="1"/>
  <c r="O110" i="7" s="1"/>
  <c r="O116" i="7" s="1"/>
  <c r="O122" i="7" s="1"/>
  <c r="O128" i="7" s="1"/>
  <c r="O134" i="7" s="1"/>
  <c r="P20" i="7"/>
  <c r="P26" i="7" s="1"/>
  <c r="P32" i="7" s="1"/>
  <c r="P38" i="7" s="1"/>
  <c r="P44" i="7" s="1"/>
  <c r="P50" i="7" s="1"/>
  <c r="P56" i="7" s="1"/>
  <c r="P62" i="7" s="1"/>
  <c r="P68" i="7" s="1"/>
  <c r="P74" i="7" s="1"/>
  <c r="P80" i="7" s="1"/>
  <c r="P86" i="7" s="1"/>
  <c r="P92" i="7" s="1"/>
  <c r="P98" i="7" s="1"/>
  <c r="P104" i="7" s="1"/>
  <c r="P110" i="7" s="1"/>
  <c r="P116" i="7" s="1"/>
  <c r="P122" i="7" s="1"/>
  <c r="P128" i="7" s="1"/>
  <c r="P134" i="7" s="1"/>
  <c r="L20" i="7"/>
  <c r="N21" i="7"/>
  <c r="N27" i="7" s="1"/>
  <c r="N33" i="7" s="1"/>
  <c r="N39" i="7" s="1"/>
  <c r="N45" i="7" s="1"/>
  <c r="N51" i="7" s="1"/>
  <c r="N57" i="7" s="1"/>
  <c r="N63" i="7" s="1"/>
  <c r="N69" i="7" s="1"/>
  <c r="N75" i="7" s="1"/>
  <c r="N81" i="7" s="1"/>
  <c r="N87" i="7" s="1"/>
  <c r="N93" i="7" s="1"/>
  <c r="N99" i="7" s="1"/>
  <c r="N105" i="7" s="1"/>
  <c r="N111" i="7" s="1"/>
  <c r="N117" i="7" s="1"/>
  <c r="N123" i="7" s="1"/>
  <c r="N129" i="7" s="1"/>
  <c r="N135" i="7" s="1"/>
  <c r="O21" i="7"/>
  <c r="O27" i="7" s="1"/>
  <c r="O33" i="7" s="1"/>
  <c r="O39" i="7" s="1"/>
  <c r="O45" i="7" s="1"/>
  <c r="O51" i="7" s="1"/>
  <c r="O57" i="7" s="1"/>
  <c r="O63" i="7" s="1"/>
  <c r="O69" i="7" s="1"/>
  <c r="O75" i="7" s="1"/>
  <c r="O81" i="7" s="1"/>
  <c r="O87" i="7" s="1"/>
  <c r="O93" i="7" s="1"/>
  <c r="O99" i="7" s="1"/>
  <c r="O105" i="7" s="1"/>
  <c r="O111" i="7" s="1"/>
  <c r="O117" i="7" s="1"/>
  <c r="O123" i="7" s="1"/>
  <c r="O129" i="7" s="1"/>
  <c r="O135" i="7" s="1"/>
  <c r="L21" i="7"/>
  <c r="L27" i="7" s="1"/>
  <c r="M21" i="7"/>
  <c r="M27" i="7" s="1"/>
  <c r="M33" i="7" s="1"/>
  <c r="M39" i="7" s="1"/>
  <c r="M45" i="7" s="1"/>
  <c r="M51" i="7" s="1"/>
  <c r="M57" i="7" s="1"/>
  <c r="M63" i="7" s="1"/>
  <c r="M69" i="7" s="1"/>
  <c r="M75" i="7" s="1"/>
  <c r="M81" i="7" s="1"/>
  <c r="M87" i="7" s="1"/>
  <c r="M93" i="7" s="1"/>
  <c r="M99" i="7" s="1"/>
  <c r="M105" i="7" s="1"/>
  <c r="M111" i="7" s="1"/>
  <c r="M117" i="7" s="1"/>
  <c r="M123" i="7" s="1"/>
  <c r="M129" i="7" s="1"/>
  <c r="M135" i="7" s="1"/>
  <c r="P21" i="7"/>
  <c r="P27" i="7" s="1"/>
  <c r="P33" i="7" s="1"/>
  <c r="P39" i="7" s="1"/>
  <c r="P45" i="7" s="1"/>
  <c r="P51" i="7" s="1"/>
  <c r="P57" i="7" s="1"/>
  <c r="P63" i="7" s="1"/>
  <c r="P69" i="7" s="1"/>
  <c r="P75" i="7" s="1"/>
  <c r="P81" i="7" s="1"/>
  <c r="P87" i="7" s="1"/>
  <c r="P93" i="7" s="1"/>
  <c r="P99" i="7" s="1"/>
  <c r="P105" i="7" s="1"/>
  <c r="P111" i="7" s="1"/>
  <c r="P117" i="7" s="1"/>
  <c r="P123" i="7" s="1"/>
  <c r="P129" i="7" s="1"/>
  <c r="P135" i="7" s="1"/>
  <c r="R21" i="7"/>
  <c r="R27" i="7" s="1"/>
  <c r="R33" i="7" s="1"/>
  <c r="R39" i="7" s="1"/>
  <c r="R45" i="7" s="1"/>
  <c r="R51" i="7" s="1"/>
  <c r="R57" i="7" s="1"/>
  <c r="R63" i="7" s="1"/>
  <c r="R69" i="7" s="1"/>
  <c r="R75" i="7" s="1"/>
  <c r="R81" i="7" s="1"/>
  <c r="R87" i="7" s="1"/>
  <c r="R93" i="7" s="1"/>
  <c r="R99" i="7" s="1"/>
  <c r="R105" i="7" s="1"/>
  <c r="R111" i="7" s="1"/>
  <c r="R117" i="7" s="1"/>
  <c r="R123" i="7" s="1"/>
  <c r="R129" i="7" s="1"/>
  <c r="R135" i="7" s="1"/>
  <c r="K21" i="7"/>
  <c r="K27" i="7" s="1"/>
  <c r="K20" i="6"/>
  <c r="AH13" i="13"/>
  <c r="AH16" i="12"/>
  <c r="AH14" i="12"/>
  <c r="AC13" i="12"/>
  <c r="AB16" i="12" s="1"/>
  <c r="AL16" i="10"/>
  <c r="AL15" i="10" s="1"/>
  <c r="AH15" i="11"/>
  <c r="AC16" i="11"/>
  <c r="AC15" i="11" s="1"/>
  <c r="Y16" i="13"/>
  <c r="Y15" i="13" s="1"/>
  <c r="Y13" i="14"/>
  <c r="Y14" i="13"/>
  <c r="AQ13" i="12"/>
  <c r="AQ14" i="11"/>
  <c r="AL14" i="11" s="1"/>
  <c r="AQ16" i="11"/>
  <c r="AQ15" i="11" s="1"/>
  <c r="AO15" i="11"/>
  <c r="W16" i="14"/>
  <c r="W15" i="14" s="1"/>
  <c r="W14" i="14"/>
  <c r="AO16" i="12"/>
  <c r="AO14" i="12"/>
  <c r="AO13" i="13"/>
  <c r="AE16" i="14"/>
  <c r="AE15" i="14" s="1"/>
  <c r="AE14" i="14"/>
  <c r="V13" i="14"/>
  <c r="V16" i="13"/>
  <c r="V14" i="13"/>
  <c r="T13" i="13"/>
  <c r="S16" i="13" s="1"/>
  <c r="V15" i="12"/>
  <c r="T16" i="12"/>
  <c r="T15" i="12" s="1"/>
  <c r="K16" i="13"/>
  <c r="K15" i="13" s="1"/>
  <c r="L15" i="13"/>
  <c r="K14" i="13"/>
  <c r="L14" i="14"/>
  <c r="K13" i="14"/>
  <c r="L16" i="14"/>
  <c r="N14" i="14"/>
  <c r="N16" i="14"/>
  <c r="N15" i="14" s="1"/>
  <c r="R14" i="14"/>
  <c r="R16" i="14"/>
  <c r="R15" i="14" s="1"/>
  <c r="P14" i="14"/>
  <c r="P16" i="14"/>
  <c r="P15" i="14" s="1"/>
  <c r="K22" i="14"/>
  <c r="B19" i="8"/>
  <c r="AG3" i="1"/>
  <c r="AG4" i="1"/>
  <c r="R24" i="7" l="1"/>
  <c r="AM102" i="2"/>
  <c r="K120" i="2"/>
  <c r="L120" i="2" s="1"/>
  <c r="K42" i="4"/>
  <c r="L42" i="4" s="1"/>
  <c r="T120" i="2"/>
  <c r="M36" i="4"/>
  <c r="J30" i="7"/>
  <c r="P30" i="7" s="1"/>
  <c r="AB15" i="12"/>
  <c r="AL108" i="2"/>
  <c r="K33" i="7"/>
  <c r="K129" i="2"/>
  <c r="K39" i="6"/>
  <c r="S132" i="2"/>
  <c r="U128" i="2"/>
  <c r="T122" i="2"/>
  <c r="U123" i="2"/>
  <c r="S117" i="2"/>
  <c r="J121" i="2"/>
  <c r="J130" i="2"/>
  <c r="P48" i="4"/>
  <c r="Q48" i="4"/>
  <c r="J33" i="6"/>
  <c r="L39" i="6"/>
  <c r="AM116" i="2"/>
  <c r="AK120" i="2"/>
  <c r="AL110" i="2"/>
  <c r="J27" i="7"/>
  <c r="L33" i="7"/>
  <c r="Z126" i="2"/>
  <c r="Y126" i="2"/>
  <c r="AC108" i="2"/>
  <c r="AC110" i="2"/>
  <c r="AD116" i="2"/>
  <c r="AB120" i="2"/>
  <c r="L26" i="7"/>
  <c r="J45" i="5"/>
  <c r="L51" i="5"/>
  <c r="M42" i="4"/>
  <c r="L114" i="2"/>
  <c r="M114" i="2"/>
  <c r="AC14" i="12"/>
  <c r="S118" i="2"/>
  <c r="S109" i="2"/>
  <c r="AI114" i="2"/>
  <c r="AH114" i="2"/>
  <c r="K30" i="5"/>
  <c r="K51" i="4"/>
  <c r="AB124" i="2"/>
  <c r="AB115" i="2"/>
  <c r="AR114" i="2"/>
  <c r="AL114" i="2" s="1"/>
  <c r="AQ114" i="2"/>
  <c r="AE102" i="2"/>
  <c r="AD102" i="2"/>
  <c r="K44" i="4"/>
  <c r="L50" i="4"/>
  <c r="J54" i="4"/>
  <c r="AR111" i="2"/>
  <c r="AK105" i="2"/>
  <c r="V114" i="2"/>
  <c r="AL105" i="2"/>
  <c r="AN102" i="2"/>
  <c r="L129" i="2"/>
  <c r="J123" i="2"/>
  <c r="K32" i="5"/>
  <c r="L38" i="5"/>
  <c r="J42" i="5"/>
  <c r="J42" i="6"/>
  <c r="K32" i="6"/>
  <c r="L38" i="6"/>
  <c r="P126" i="2"/>
  <c r="Q126" i="2"/>
  <c r="Q30" i="6"/>
  <c r="K30" i="6" s="1"/>
  <c r="P30" i="6"/>
  <c r="K45" i="5"/>
  <c r="L51" i="4"/>
  <c r="J45" i="4"/>
  <c r="G27" i="8"/>
  <c r="G26" i="8"/>
  <c r="Q36" i="5"/>
  <c r="P36" i="5"/>
  <c r="K122" i="2"/>
  <c r="J132" i="2"/>
  <c r="L128" i="2"/>
  <c r="M120" i="2"/>
  <c r="Q36" i="6"/>
  <c r="P36" i="6"/>
  <c r="T135" i="2"/>
  <c r="AK124" i="2"/>
  <c r="AK115" i="2"/>
  <c r="AM123" i="2"/>
  <c r="AB123" i="2"/>
  <c r="AD129" i="2"/>
  <c r="J15" i="14"/>
  <c r="AB14" i="13"/>
  <c r="AB18" i="13" s="1"/>
  <c r="S15" i="13"/>
  <c r="AK14" i="12"/>
  <c r="AK18" i="12" s="1"/>
  <c r="AK15" i="11"/>
  <c r="S14" i="14"/>
  <c r="S18" i="14" s="1"/>
  <c r="AS18" i="8"/>
  <c r="AJ18" i="8"/>
  <c r="AA18" i="8"/>
  <c r="J24" i="8"/>
  <c r="J21" i="8"/>
  <c r="AG18" i="8"/>
  <c r="X18" i="8"/>
  <c r="AP18" i="8"/>
  <c r="R18" i="8"/>
  <c r="O18" i="8"/>
  <c r="AQ18" i="8"/>
  <c r="AK13" i="8" s="1"/>
  <c r="AH18" i="8"/>
  <c r="AB13" i="8" s="1"/>
  <c r="Y18" i="8"/>
  <c r="S13" i="8" s="1"/>
  <c r="P18" i="8"/>
  <c r="O24" i="8"/>
  <c r="AM13" i="14"/>
  <c r="AM14" i="13"/>
  <c r="AM16" i="13"/>
  <c r="AD16" i="13"/>
  <c r="AD13" i="14"/>
  <c r="AD14" i="13"/>
  <c r="U15" i="13"/>
  <c r="AD15" i="12"/>
  <c r="AM15" i="12"/>
  <c r="T14" i="13"/>
  <c r="AN13" i="14"/>
  <c r="AN14" i="13"/>
  <c r="AN16" i="13"/>
  <c r="AN15" i="13" s="1"/>
  <c r="AL13" i="12"/>
  <c r="AK16" i="12" s="1"/>
  <c r="AL16" i="11"/>
  <c r="AL15" i="11" s="1"/>
  <c r="U16" i="14"/>
  <c r="U14" i="14"/>
  <c r="AA14" i="14"/>
  <c r="AA16" i="14"/>
  <c r="AA15" i="14" s="1"/>
  <c r="AI16" i="14"/>
  <c r="AI15" i="14" s="1"/>
  <c r="AI14" i="14"/>
  <c r="H23" i="8"/>
  <c r="H29" i="8" s="1"/>
  <c r="H35" i="8" s="1"/>
  <c r="H41" i="8" s="1"/>
  <c r="H47" i="8" s="1"/>
  <c r="H53" i="8" s="1"/>
  <c r="H59" i="8" s="1"/>
  <c r="H65" i="8" s="1"/>
  <c r="H71" i="8" s="1"/>
  <c r="H77" i="8" s="1"/>
  <c r="H83" i="8" s="1"/>
  <c r="H89" i="8" s="1"/>
  <c r="H95" i="8" s="1"/>
  <c r="H101" i="8" s="1"/>
  <c r="H107" i="8" s="1"/>
  <c r="H113" i="8" s="1"/>
  <c r="H119" i="8" s="1"/>
  <c r="H125" i="8" s="1"/>
  <c r="H131" i="8" s="1"/>
  <c r="H137" i="8" s="1"/>
  <c r="Q20" i="8"/>
  <c r="Q26" i="8" s="1"/>
  <c r="Q32" i="8" s="1"/>
  <c r="Q38" i="8" s="1"/>
  <c r="Q44" i="8" s="1"/>
  <c r="Q50" i="8" s="1"/>
  <c r="Q56" i="8" s="1"/>
  <c r="Q62" i="8" s="1"/>
  <c r="Q68" i="8" s="1"/>
  <c r="Q74" i="8" s="1"/>
  <c r="Q80" i="8" s="1"/>
  <c r="Q86" i="8" s="1"/>
  <c r="Q92" i="8" s="1"/>
  <c r="Q98" i="8" s="1"/>
  <c r="Q104" i="8" s="1"/>
  <c r="Q110" i="8" s="1"/>
  <c r="Q116" i="8" s="1"/>
  <c r="Q122" i="8" s="1"/>
  <c r="Q128" i="8" s="1"/>
  <c r="Q134" i="8" s="1"/>
  <c r="L20" i="8"/>
  <c r="L26" i="8" s="1"/>
  <c r="N20" i="8"/>
  <c r="N26" i="8" s="1"/>
  <c r="N32" i="8" s="1"/>
  <c r="N38" i="8" s="1"/>
  <c r="N44" i="8" s="1"/>
  <c r="N50" i="8" s="1"/>
  <c r="N56" i="8" s="1"/>
  <c r="N62" i="8" s="1"/>
  <c r="N68" i="8" s="1"/>
  <c r="N74" i="8" s="1"/>
  <c r="N80" i="8" s="1"/>
  <c r="N86" i="8" s="1"/>
  <c r="N92" i="8" s="1"/>
  <c r="N98" i="8" s="1"/>
  <c r="N104" i="8" s="1"/>
  <c r="N110" i="8" s="1"/>
  <c r="N116" i="8" s="1"/>
  <c r="N122" i="8" s="1"/>
  <c r="N128" i="8" s="1"/>
  <c r="N134" i="8" s="1"/>
  <c r="M20" i="8"/>
  <c r="M26" i="8" s="1"/>
  <c r="M32" i="8" s="1"/>
  <c r="M38" i="8" s="1"/>
  <c r="M44" i="8" s="1"/>
  <c r="M50" i="8" s="1"/>
  <c r="M56" i="8" s="1"/>
  <c r="M62" i="8" s="1"/>
  <c r="M68" i="8" s="1"/>
  <c r="M74" i="8" s="1"/>
  <c r="M80" i="8" s="1"/>
  <c r="M86" i="8" s="1"/>
  <c r="M92" i="8" s="1"/>
  <c r="M98" i="8" s="1"/>
  <c r="M104" i="8" s="1"/>
  <c r="M110" i="8" s="1"/>
  <c r="M116" i="8" s="1"/>
  <c r="M122" i="8" s="1"/>
  <c r="M128" i="8" s="1"/>
  <c r="M134" i="8" s="1"/>
  <c r="Q21" i="8"/>
  <c r="Q27" i="8" s="1"/>
  <c r="Q33" i="8" s="1"/>
  <c r="Q39" i="8" s="1"/>
  <c r="Q45" i="8" s="1"/>
  <c r="Q51" i="8" s="1"/>
  <c r="Q57" i="8" s="1"/>
  <c r="Q63" i="8" s="1"/>
  <c r="Q69" i="8" s="1"/>
  <c r="Q75" i="8" s="1"/>
  <c r="Q81" i="8" s="1"/>
  <c r="Q87" i="8" s="1"/>
  <c r="Q93" i="8" s="1"/>
  <c r="Q99" i="8" s="1"/>
  <c r="Q105" i="8" s="1"/>
  <c r="Q111" i="8" s="1"/>
  <c r="Q117" i="8" s="1"/>
  <c r="Q123" i="8" s="1"/>
  <c r="Q129" i="8" s="1"/>
  <c r="Q135" i="8" s="1"/>
  <c r="P20" i="8"/>
  <c r="P26" i="8" s="1"/>
  <c r="P32" i="8" s="1"/>
  <c r="P38" i="8" s="1"/>
  <c r="P44" i="8" s="1"/>
  <c r="P50" i="8" s="1"/>
  <c r="P56" i="8" s="1"/>
  <c r="P62" i="8" s="1"/>
  <c r="P68" i="8" s="1"/>
  <c r="P74" i="8" s="1"/>
  <c r="P80" i="8" s="1"/>
  <c r="P86" i="8" s="1"/>
  <c r="P92" i="8" s="1"/>
  <c r="P98" i="8" s="1"/>
  <c r="P104" i="8" s="1"/>
  <c r="P110" i="8" s="1"/>
  <c r="P116" i="8" s="1"/>
  <c r="P122" i="8" s="1"/>
  <c r="P128" i="8" s="1"/>
  <c r="P134" i="8" s="1"/>
  <c r="R20" i="8"/>
  <c r="R26" i="8" s="1"/>
  <c r="R32" i="8" s="1"/>
  <c r="R38" i="8" s="1"/>
  <c r="R44" i="8" s="1"/>
  <c r="R50" i="8" s="1"/>
  <c r="R56" i="8" s="1"/>
  <c r="R62" i="8" s="1"/>
  <c r="R68" i="8" s="1"/>
  <c r="R74" i="8" s="1"/>
  <c r="R80" i="8" s="1"/>
  <c r="R86" i="8" s="1"/>
  <c r="R92" i="8" s="1"/>
  <c r="R98" i="8" s="1"/>
  <c r="R104" i="8" s="1"/>
  <c r="R110" i="8" s="1"/>
  <c r="R116" i="8" s="1"/>
  <c r="R122" i="8" s="1"/>
  <c r="R128" i="8" s="1"/>
  <c r="R134" i="8" s="1"/>
  <c r="O20" i="8"/>
  <c r="O26" i="8" s="1"/>
  <c r="O32" i="8" s="1"/>
  <c r="O38" i="8" s="1"/>
  <c r="O44" i="8" s="1"/>
  <c r="O50" i="8" s="1"/>
  <c r="O56" i="8" s="1"/>
  <c r="O62" i="8" s="1"/>
  <c r="O68" i="8" s="1"/>
  <c r="O74" i="8" s="1"/>
  <c r="O80" i="8" s="1"/>
  <c r="O86" i="8" s="1"/>
  <c r="O92" i="8" s="1"/>
  <c r="O98" i="8" s="1"/>
  <c r="O104" i="8" s="1"/>
  <c r="O110" i="8" s="1"/>
  <c r="O116" i="8" s="1"/>
  <c r="O122" i="8" s="1"/>
  <c r="O128" i="8" s="1"/>
  <c r="O134" i="8" s="1"/>
  <c r="P21" i="8"/>
  <c r="P27" i="8" s="1"/>
  <c r="P33" i="8" s="1"/>
  <c r="P39" i="8" s="1"/>
  <c r="P45" i="8" s="1"/>
  <c r="P51" i="8" s="1"/>
  <c r="P57" i="8" s="1"/>
  <c r="P63" i="8" s="1"/>
  <c r="P69" i="8" s="1"/>
  <c r="P75" i="8" s="1"/>
  <c r="P81" i="8" s="1"/>
  <c r="P87" i="8" s="1"/>
  <c r="P93" i="8" s="1"/>
  <c r="P99" i="8" s="1"/>
  <c r="P105" i="8" s="1"/>
  <c r="P111" i="8" s="1"/>
  <c r="P117" i="8" s="1"/>
  <c r="P123" i="8" s="1"/>
  <c r="P129" i="8" s="1"/>
  <c r="P135" i="8" s="1"/>
  <c r="L21" i="8"/>
  <c r="L27" i="8" s="1"/>
  <c r="M21" i="8"/>
  <c r="M27" i="8" s="1"/>
  <c r="M33" i="8" s="1"/>
  <c r="M39" i="8" s="1"/>
  <c r="M45" i="8" s="1"/>
  <c r="M51" i="8" s="1"/>
  <c r="M57" i="8" s="1"/>
  <c r="M63" i="8" s="1"/>
  <c r="M69" i="8" s="1"/>
  <c r="M75" i="8" s="1"/>
  <c r="M81" i="8" s="1"/>
  <c r="M87" i="8" s="1"/>
  <c r="M93" i="8" s="1"/>
  <c r="M99" i="8" s="1"/>
  <c r="M105" i="8" s="1"/>
  <c r="M111" i="8" s="1"/>
  <c r="M117" i="8" s="1"/>
  <c r="M123" i="8" s="1"/>
  <c r="M129" i="8" s="1"/>
  <c r="M135" i="8" s="1"/>
  <c r="N21" i="8"/>
  <c r="N27" i="8" s="1"/>
  <c r="N33" i="8" s="1"/>
  <c r="N39" i="8" s="1"/>
  <c r="N45" i="8" s="1"/>
  <c r="N51" i="8" s="1"/>
  <c r="N57" i="8" s="1"/>
  <c r="N63" i="8" s="1"/>
  <c r="N69" i="8" s="1"/>
  <c r="N75" i="8" s="1"/>
  <c r="N81" i="8" s="1"/>
  <c r="N87" i="8" s="1"/>
  <c r="N93" i="8" s="1"/>
  <c r="N99" i="8" s="1"/>
  <c r="N105" i="8" s="1"/>
  <c r="N111" i="8" s="1"/>
  <c r="N117" i="8" s="1"/>
  <c r="N123" i="8" s="1"/>
  <c r="N129" i="8" s="1"/>
  <c r="N135" i="8" s="1"/>
  <c r="R21" i="8"/>
  <c r="R27" i="8" s="1"/>
  <c r="R33" i="8" s="1"/>
  <c r="R39" i="8" s="1"/>
  <c r="R45" i="8" s="1"/>
  <c r="R51" i="8" s="1"/>
  <c r="R57" i="8" s="1"/>
  <c r="R63" i="8" s="1"/>
  <c r="R69" i="8" s="1"/>
  <c r="R75" i="8" s="1"/>
  <c r="R81" i="8" s="1"/>
  <c r="R87" i="8" s="1"/>
  <c r="R93" i="8" s="1"/>
  <c r="R99" i="8" s="1"/>
  <c r="R105" i="8" s="1"/>
  <c r="R111" i="8" s="1"/>
  <c r="R117" i="8" s="1"/>
  <c r="R123" i="8" s="1"/>
  <c r="R129" i="8" s="1"/>
  <c r="R135" i="8" s="1"/>
  <c r="O21" i="8"/>
  <c r="O27" i="8" s="1"/>
  <c r="O33" i="8" s="1"/>
  <c r="O39" i="8" s="1"/>
  <c r="O45" i="8" s="1"/>
  <c r="O51" i="8" s="1"/>
  <c r="O57" i="8" s="1"/>
  <c r="O63" i="8" s="1"/>
  <c r="O69" i="8" s="1"/>
  <c r="O75" i="8" s="1"/>
  <c r="O81" i="8" s="1"/>
  <c r="O87" i="8" s="1"/>
  <c r="O93" i="8" s="1"/>
  <c r="O99" i="8" s="1"/>
  <c r="O105" i="8" s="1"/>
  <c r="O111" i="8" s="1"/>
  <c r="O117" i="8" s="1"/>
  <c r="O123" i="8" s="1"/>
  <c r="O129" i="8" s="1"/>
  <c r="O135" i="8" s="1"/>
  <c r="K21" i="8"/>
  <c r="K27" i="8" s="1"/>
  <c r="K20" i="7"/>
  <c r="AQ13" i="13"/>
  <c r="AK14" i="13" s="1"/>
  <c r="AK18" i="13" s="1"/>
  <c r="AQ16" i="12"/>
  <c r="AQ15" i="12" s="1"/>
  <c r="AQ14" i="12"/>
  <c r="AL14" i="12" s="1"/>
  <c r="AH15" i="12"/>
  <c r="AC16" i="12"/>
  <c r="AC15" i="12" s="1"/>
  <c r="Y14" i="14"/>
  <c r="Y16" i="14"/>
  <c r="Y15" i="14" s="1"/>
  <c r="AH13" i="14"/>
  <c r="AH16" i="13"/>
  <c r="AH14" i="13"/>
  <c r="AC13" i="13"/>
  <c r="AB16" i="13" s="1"/>
  <c r="AO14" i="13"/>
  <c r="AO13" i="14"/>
  <c r="AO16" i="13"/>
  <c r="AO15" i="12"/>
  <c r="V15" i="13"/>
  <c r="T16" i="13"/>
  <c r="T15" i="13" s="1"/>
  <c r="V14" i="14"/>
  <c r="V16" i="14"/>
  <c r="T13" i="14"/>
  <c r="S16" i="14" s="1"/>
  <c r="L15" i="14"/>
  <c r="K16" i="14"/>
  <c r="K15" i="14" s="1"/>
  <c r="K14" i="14"/>
  <c r="B19" i="9"/>
  <c r="R24" i="8" l="1"/>
  <c r="Q30" i="7"/>
  <c r="AM108" i="2"/>
  <c r="U120" i="2"/>
  <c r="V120" i="2"/>
  <c r="K36" i="6"/>
  <c r="L36" i="6" s="1"/>
  <c r="K36" i="5"/>
  <c r="M36" i="5" s="1"/>
  <c r="T126" i="2"/>
  <c r="K48" i="4"/>
  <c r="L48" i="4" s="1"/>
  <c r="AC114" i="2"/>
  <c r="AD114" i="2" s="1"/>
  <c r="L33" i="8"/>
  <c r="J27" i="8"/>
  <c r="L32" i="8"/>
  <c r="J36" i="8"/>
  <c r="K26" i="8"/>
  <c r="K33" i="8"/>
  <c r="K38" i="5"/>
  <c r="J48" i="5"/>
  <c r="L44" i="5"/>
  <c r="AR117" i="2"/>
  <c r="AK111" i="2"/>
  <c r="AM114" i="2" s="1"/>
  <c r="AC116" i="2"/>
  <c r="AB126" i="2"/>
  <c r="AD122" i="2"/>
  <c r="J136" i="2"/>
  <c r="J127" i="2"/>
  <c r="AL111" i="2"/>
  <c r="AN108" i="2"/>
  <c r="P42" i="5"/>
  <c r="Q42" i="5"/>
  <c r="J30" i="8"/>
  <c r="K126" i="2"/>
  <c r="Q54" i="4"/>
  <c r="P54" i="4"/>
  <c r="AR120" i="2"/>
  <c r="AQ120" i="2"/>
  <c r="K39" i="7"/>
  <c r="P42" i="6"/>
  <c r="Q42" i="6"/>
  <c r="S124" i="2"/>
  <c r="S115" i="2"/>
  <c r="T128" i="2"/>
  <c r="S138" i="2"/>
  <c r="U134" i="2"/>
  <c r="J138" i="2"/>
  <c r="K128" i="2"/>
  <c r="L134" i="2"/>
  <c r="L30" i="5"/>
  <c r="M30" i="5"/>
  <c r="J129" i="2"/>
  <c r="L135" i="2"/>
  <c r="J60" i="4"/>
  <c r="L56" i="4"/>
  <c r="K50" i="4"/>
  <c r="AB121" i="2"/>
  <c r="AB130" i="2"/>
  <c r="AE108" i="2"/>
  <c r="AD108" i="2"/>
  <c r="AL116" i="2"/>
  <c r="AK126" i="2"/>
  <c r="AM122" i="2"/>
  <c r="K45" i="6"/>
  <c r="K51" i="5"/>
  <c r="L32" i="7"/>
  <c r="J36" i="7"/>
  <c r="K26" i="7"/>
  <c r="K30" i="7" s="1"/>
  <c r="J33" i="7"/>
  <c r="L39" i="7"/>
  <c r="Q132" i="2"/>
  <c r="P132" i="2"/>
  <c r="AH120" i="2"/>
  <c r="AI120" i="2"/>
  <c r="L57" i="4"/>
  <c r="J51" i="4"/>
  <c r="L44" i="6"/>
  <c r="K38" i="6"/>
  <c r="J48" i="6"/>
  <c r="J51" i="5"/>
  <c r="L57" i="5"/>
  <c r="L45" i="6"/>
  <c r="J39" i="6"/>
  <c r="U129" i="2"/>
  <c r="S123" i="2"/>
  <c r="L30" i="6"/>
  <c r="M30" i="6"/>
  <c r="Z132" i="2"/>
  <c r="T132" i="2" s="1"/>
  <c r="Y132" i="2"/>
  <c r="G27" i="9"/>
  <c r="G26" i="9"/>
  <c r="K57" i="4"/>
  <c r="K135" i="2"/>
  <c r="AK130" i="2"/>
  <c r="AK121" i="2"/>
  <c r="AM129" i="2"/>
  <c r="AB129" i="2"/>
  <c r="AD135" i="2"/>
  <c r="AB14" i="14"/>
  <c r="AB18" i="14" s="1"/>
  <c r="AK15" i="12"/>
  <c r="AB15" i="13"/>
  <c r="S15" i="14"/>
  <c r="AQ18" i="9"/>
  <c r="AK13" i="9" s="1"/>
  <c r="AG18" i="9"/>
  <c r="X18" i="9"/>
  <c r="J21" i="9"/>
  <c r="AP18" i="9"/>
  <c r="O18" i="9"/>
  <c r="J24" i="9"/>
  <c r="AS18" i="9"/>
  <c r="AJ18" i="9"/>
  <c r="AA18" i="9"/>
  <c r="R18" i="9"/>
  <c r="AH18" i="9"/>
  <c r="AB13" i="9" s="1"/>
  <c r="Y18" i="9"/>
  <c r="P18" i="9"/>
  <c r="O24" i="9"/>
  <c r="R24" i="9"/>
  <c r="AL13" i="13"/>
  <c r="AK16" i="13" s="1"/>
  <c r="AC14" i="13"/>
  <c r="U15" i="14"/>
  <c r="AM14" i="14"/>
  <c r="AM16" i="14"/>
  <c r="AD16" i="14"/>
  <c r="AD14" i="14"/>
  <c r="AM15" i="13"/>
  <c r="S13" i="9"/>
  <c r="AD15" i="13"/>
  <c r="AN14" i="14"/>
  <c r="AN16" i="14"/>
  <c r="AN15" i="14" s="1"/>
  <c r="T14" i="14"/>
  <c r="K20" i="8"/>
  <c r="H23" i="9"/>
  <c r="H29" i="9" s="1"/>
  <c r="H35" i="9" s="1"/>
  <c r="H41" i="9" s="1"/>
  <c r="H47" i="9" s="1"/>
  <c r="H53" i="9" s="1"/>
  <c r="H59" i="9" s="1"/>
  <c r="H65" i="9" s="1"/>
  <c r="H71" i="9" s="1"/>
  <c r="H77" i="9" s="1"/>
  <c r="H83" i="9" s="1"/>
  <c r="H89" i="9" s="1"/>
  <c r="H95" i="9" s="1"/>
  <c r="H101" i="9" s="1"/>
  <c r="H107" i="9" s="1"/>
  <c r="H113" i="9" s="1"/>
  <c r="H119" i="9" s="1"/>
  <c r="H125" i="9" s="1"/>
  <c r="H131" i="9" s="1"/>
  <c r="H137" i="9" s="1"/>
  <c r="Q20" i="9"/>
  <c r="Q26" i="9" s="1"/>
  <c r="Q32" i="9" s="1"/>
  <c r="Q38" i="9" s="1"/>
  <c r="Q44" i="9" s="1"/>
  <c r="Q50" i="9" s="1"/>
  <c r="Q56" i="9" s="1"/>
  <c r="Q62" i="9" s="1"/>
  <c r="Q68" i="9" s="1"/>
  <c r="Q74" i="9" s="1"/>
  <c r="Q80" i="9" s="1"/>
  <c r="Q86" i="9" s="1"/>
  <c r="Q92" i="9" s="1"/>
  <c r="Q98" i="9" s="1"/>
  <c r="Q104" i="9" s="1"/>
  <c r="Q110" i="9" s="1"/>
  <c r="Q116" i="9" s="1"/>
  <c r="Q122" i="9" s="1"/>
  <c r="Q128" i="9" s="1"/>
  <c r="Q134" i="9" s="1"/>
  <c r="O20" i="9"/>
  <c r="O26" i="9" s="1"/>
  <c r="O32" i="9" s="1"/>
  <c r="O38" i="9" s="1"/>
  <c r="O44" i="9" s="1"/>
  <c r="O50" i="9" s="1"/>
  <c r="O56" i="9" s="1"/>
  <c r="O62" i="9" s="1"/>
  <c r="O68" i="9" s="1"/>
  <c r="O74" i="9" s="1"/>
  <c r="O80" i="9" s="1"/>
  <c r="O86" i="9" s="1"/>
  <c r="O92" i="9" s="1"/>
  <c r="O98" i="9" s="1"/>
  <c r="O104" i="9" s="1"/>
  <c r="O110" i="9" s="1"/>
  <c r="O116" i="9" s="1"/>
  <c r="O122" i="9" s="1"/>
  <c r="O128" i="9" s="1"/>
  <c r="O134" i="9" s="1"/>
  <c r="P20" i="9"/>
  <c r="P26" i="9" s="1"/>
  <c r="P32" i="9" s="1"/>
  <c r="P38" i="9" s="1"/>
  <c r="P44" i="9" s="1"/>
  <c r="P50" i="9" s="1"/>
  <c r="P56" i="9" s="1"/>
  <c r="P62" i="9" s="1"/>
  <c r="P68" i="9" s="1"/>
  <c r="P74" i="9" s="1"/>
  <c r="P80" i="9" s="1"/>
  <c r="P86" i="9" s="1"/>
  <c r="P92" i="9" s="1"/>
  <c r="P98" i="9" s="1"/>
  <c r="P104" i="9" s="1"/>
  <c r="P110" i="9" s="1"/>
  <c r="P116" i="9" s="1"/>
  <c r="P122" i="9" s="1"/>
  <c r="P128" i="9" s="1"/>
  <c r="P134" i="9" s="1"/>
  <c r="Q21" i="9"/>
  <c r="Q27" i="9" s="1"/>
  <c r="Q33" i="9" s="1"/>
  <c r="Q39" i="9" s="1"/>
  <c r="Q45" i="9" s="1"/>
  <c r="Q51" i="9" s="1"/>
  <c r="Q57" i="9" s="1"/>
  <c r="Q63" i="9" s="1"/>
  <c r="Q69" i="9" s="1"/>
  <c r="Q75" i="9" s="1"/>
  <c r="Q81" i="9" s="1"/>
  <c r="Q87" i="9" s="1"/>
  <c r="Q93" i="9" s="1"/>
  <c r="Q99" i="9" s="1"/>
  <c r="Q105" i="9" s="1"/>
  <c r="Q111" i="9" s="1"/>
  <c r="Q117" i="9" s="1"/>
  <c r="Q123" i="9" s="1"/>
  <c r="Q129" i="9" s="1"/>
  <c r="Q135" i="9" s="1"/>
  <c r="M20" i="9"/>
  <c r="M26" i="9" s="1"/>
  <c r="M32" i="9" s="1"/>
  <c r="M38" i="9" s="1"/>
  <c r="M44" i="9" s="1"/>
  <c r="M50" i="9" s="1"/>
  <c r="M56" i="9" s="1"/>
  <c r="M62" i="9" s="1"/>
  <c r="M68" i="9" s="1"/>
  <c r="M74" i="9" s="1"/>
  <c r="M80" i="9" s="1"/>
  <c r="M86" i="9" s="1"/>
  <c r="M92" i="9" s="1"/>
  <c r="M98" i="9" s="1"/>
  <c r="M104" i="9" s="1"/>
  <c r="M110" i="9" s="1"/>
  <c r="M116" i="9" s="1"/>
  <c r="M122" i="9" s="1"/>
  <c r="M128" i="9" s="1"/>
  <c r="M134" i="9" s="1"/>
  <c r="R20" i="9"/>
  <c r="R26" i="9" s="1"/>
  <c r="R32" i="9" s="1"/>
  <c r="R38" i="9" s="1"/>
  <c r="R44" i="9" s="1"/>
  <c r="R50" i="9" s="1"/>
  <c r="R56" i="9" s="1"/>
  <c r="R62" i="9" s="1"/>
  <c r="R68" i="9" s="1"/>
  <c r="R74" i="9" s="1"/>
  <c r="R80" i="9" s="1"/>
  <c r="R86" i="9" s="1"/>
  <c r="R92" i="9" s="1"/>
  <c r="R98" i="9" s="1"/>
  <c r="R104" i="9" s="1"/>
  <c r="R110" i="9" s="1"/>
  <c r="R116" i="9" s="1"/>
  <c r="R122" i="9" s="1"/>
  <c r="R128" i="9" s="1"/>
  <c r="R134" i="9" s="1"/>
  <c r="N20" i="9"/>
  <c r="N26" i="9" s="1"/>
  <c r="N32" i="9" s="1"/>
  <c r="N38" i="9" s="1"/>
  <c r="N44" i="9" s="1"/>
  <c r="N50" i="9" s="1"/>
  <c r="N56" i="9" s="1"/>
  <c r="N62" i="9" s="1"/>
  <c r="N68" i="9" s="1"/>
  <c r="N74" i="9" s="1"/>
  <c r="N80" i="9" s="1"/>
  <c r="N86" i="9" s="1"/>
  <c r="N92" i="9" s="1"/>
  <c r="N98" i="9" s="1"/>
  <c r="N104" i="9" s="1"/>
  <c r="N110" i="9" s="1"/>
  <c r="N116" i="9" s="1"/>
  <c r="N122" i="9" s="1"/>
  <c r="N128" i="9" s="1"/>
  <c r="N134" i="9" s="1"/>
  <c r="L20" i="9"/>
  <c r="M21" i="9"/>
  <c r="M27" i="9" s="1"/>
  <c r="O21" i="9"/>
  <c r="O27" i="9" s="1"/>
  <c r="O33" i="9" s="1"/>
  <c r="O39" i="9" s="1"/>
  <c r="O45" i="9" s="1"/>
  <c r="O51" i="9" s="1"/>
  <c r="O57" i="9" s="1"/>
  <c r="O63" i="9" s="1"/>
  <c r="O69" i="9" s="1"/>
  <c r="O75" i="9" s="1"/>
  <c r="O81" i="9" s="1"/>
  <c r="O87" i="9" s="1"/>
  <c r="O93" i="9" s="1"/>
  <c r="O99" i="9" s="1"/>
  <c r="O105" i="9" s="1"/>
  <c r="O111" i="9" s="1"/>
  <c r="O117" i="9" s="1"/>
  <c r="O123" i="9" s="1"/>
  <c r="O129" i="9" s="1"/>
  <c r="O135" i="9" s="1"/>
  <c r="P21" i="9"/>
  <c r="P27" i="9" s="1"/>
  <c r="P33" i="9" s="1"/>
  <c r="P39" i="9" s="1"/>
  <c r="P45" i="9" s="1"/>
  <c r="P51" i="9" s="1"/>
  <c r="P57" i="9" s="1"/>
  <c r="P63" i="9" s="1"/>
  <c r="P69" i="9" s="1"/>
  <c r="P75" i="9" s="1"/>
  <c r="P81" i="9" s="1"/>
  <c r="P87" i="9" s="1"/>
  <c r="P93" i="9" s="1"/>
  <c r="P99" i="9" s="1"/>
  <c r="P105" i="9" s="1"/>
  <c r="P111" i="9" s="1"/>
  <c r="P117" i="9" s="1"/>
  <c r="P123" i="9" s="1"/>
  <c r="P129" i="9" s="1"/>
  <c r="P135" i="9" s="1"/>
  <c r="R21" i="9"/>
  <c r="R27" i="9" s="1"/>
  <c r="R33" i="9" s="1"/>
  <c r="R39" i="9" s="1"/>
  <c r="R45" i="9" s="1"/>
  <c r="R51" i="9" s="1"/>
  <c r="R57" i="9" s="1"/>
  <c r="R63" i="9" s="1"/>
  <c r="R69" i="9" s="1"/>
  <c r="R75" i="9" s="1"/>
  <c r="R81" i="9" s="1"/>
  <c r="R87" i="9" s="1"/>
  <c r="R93" i="9" s="1"/>
  <c r="R99" i="9" s="1"/>
  <c r="R105" i="9" s="1"/>
  <c r="R111" i="9" s="1"/>
  <c r="R117" i="9" s="1"/>
  <c r="R123" i="9" s="1"/>
  <c r="R129" i="9" s="1"/>
  <c r="R135" i="9" s="1"/>
  <c r="N21" i="9"/>
  <c r="N27" i="9" s="1"/>
  <c r="N33" i="9" s="1"/>
  <c r="N39" i="9" s="1"/>
  <c r="N45" i="9" s="1"/>
  <c r="N51" i="9" s="1"/>
  <c r="N57" i="9" s="1"/>
  <c r="N63" i="9" s="1"/>
  <c r="N69" i="9" s="1"/>
  <c r="N75" i="9" s="1"/>
  <c r="N81" i="9" s="1"/>
  <c r="N87" i="9" s="1"/>
  <c r="N93" i="9" s="1"/>
  <c r="N99" i="9" s="1"/>
  <c r="N105" i="9" s="1"/>
  <c r="N111" i="9" s="1"/>
  <c r="N117" i="9" s="1"/>
  <c r="N123" i="9" s="1"/>
  <c r="N129" i="9" s="1"/>
  <c r="N135" i="9" s="1"/>
  <c r="L21" i="9"/>
  <c r="L27" i="9" s="1"/>
  <c r="L33" i="9" s="1"/>
  <c r="L39" i="9" s="1"/>
  <c r="K21" i="9"/>
  <c r="K27" i="9" s="1"/>
  <c r="AH15" i="13"/>
  <c r="AC16" i="13"/>
  <c r="AC15" i="13" s="1"/>
  <c r="AH14" i="14"/>
  <c r="AH16" i="14"/>
  <c r="AC13" i="14"/>
  <c r="AB16" i="14" s="1"/>
  <c r="AL16" i="12"/>
  <c r="AL15" i="12" s="1"/>
  <c r="AQ16" i="13"/>
  <c r="AQ15" i="13" s="1"/>
  <c r="AQ14" i="13"/>
  <c r="AL14" i="13" s="1"/>
  <c r="AQ13" i="14"/>
  <c r="AO15" i="13"/>
  <c r="AO14" i="14"/>
  <c r="AO16" i="14"/>
  <c r="V15" i="14"/>
  <c r="T16" i="14"/>
  <c r="T15" i="14" s="1"/>
  <c r="B19" i="10"/>
  <c r="C5" i="1"/>
  <c r="AC120" i="2" l="1"/>
  <c r="L36" i="5"/>
  <c r="M36" i="6"/>
  <c r="U126" i="2"/>
  <c r="AE114" i="2"/>
  <c r="M48" i="4"/>
  <c r="K42" i="6"/>
  <c r="M42" i="6" s="1"/>
  <c r="V126" i="2"/>
  <c r="AL120" i="2"/>
  <c r="K42" i="5"/>
  <c r="L42" i="5" s="1"/>
  <c r="AC14" i="14"/>
  <c r="J30" i="9"/>
  <c r="Q30" i="9" s="1"/>
  <c r="J27" i="9"/>
  <c r="M33" i="9"/>
  <c r="K33" i="9"/>
  <c r="J57" i="4"/>
  <c r="L63" i="4"/>
  <c r="L45" i="9"/>
  <c r="J57" i="5"/>
  <c r="L63" i="5"/>
  <c r="AL122" i="2"/>
  <c r="AK132" i="2"/>
  <c r="AM128" i="2"/>
  <c r="K56" i="4"/>
  <c r="J66" i="4"/>
  <c r="L62" i="4"/>
  <c r="K39" i="8"/>
  <c r="K32" i="7"/>
  <c r="J42" i="7"/>
  <c r="L38" i="7"/>
  <c r="AQ126" i="2"/>
  <c r="AR126" i="2"/>
  <c r="P60" i="4"/>
  <c r="Q60" i="4"/>
  <c r="Q138" i="2"/>
  <c r="P138" i="2"/>
  <c r="AC122" i="2"/>
  <c r="AD128" i="2"/>
  <c r="AB132" i="2"/>
  <c r="K63" i="4"/>
  <c r="L30" i="7"/>
  <c r="M30" i="7"/>
  <c r="AH126" i="2"/>
  <c r="AI126" i="2"/>
  <c r="P36" i="7"/>
  <c r="Q36" i="7"/>
  <c r="J135" i="2"/>
  <c r="T134" i="2"/>
  <c r="AL117" i="2"/>
  <c r="AN114" i="2"/>
  <c r="AR123" i="2"/>
  <c r="AK117" i="2"/>
  <c r="Q36" i="8"/>
  <c r="P36" i="8"/>
  <c r="L51" i="6"/>
  <c r="J45" i="6"/>
  <c r="K134" i="2"/>
  <c r="Q48" i="6"/>
  <c r="P48" i="6"/>
  <c r="Z138" i="2"/>
  <c r="Y138" i="2"/>
  <c r="K54" i="4"/>
  <c r="K44" i="5"/>
  <c r="J54" i="5"/>
  <c r="L50" i="5"/>
  <c r="J42" i="8"/>
  <c r="L38" i="8"/>
  <c r="K32" i="8"/>
  <c r="K51" i="6"/>
  <c r="S130" i="2"/>
  <c r="S121" i="2"/>
  <c r="L126" i="2"/>
  <c r="M126" i="2"/>
  <c r="P30" i="8"/>
  <c r="Q30" i="8"/>
  <c r="K30" i="8" s="1"/>
  <c r="G27" i="10"/>
  <c r="G26" i="10"/>
  <c r="L26" i="9"/>
  <c r="K132" i="2"/>
  <c r="K57" i="5"/>
  <c r="J133" i="2"/>
  <c r="P48" i="5"/>
  <c r="Q48" i="5"/>
  <c r="AD120" i="2"/>
  <c r="AE120" i="2"/>
  <c r="U135" i="2"/>
  <c r="S129" i="2"/>
  <c r="U132" i="2" s="1"/>
  <c r="K44" i="6"/>
  <c r="J54" i="6"/>
  <c r="L50" i="6"/>
  <c r="J39" i="7"/>
  <c r="L45" i="7"/>
  <c r="AB127" i="2"/>
  <c r="AB136" i="2"/>
  <c r="K45" i="7"/>
  <c r="J33" i="8"/>
  <c r="L39" i="8"/>
  <c r="AM135" i="2"/>
  <c r="AK136" i="2"/>
  <c r="AK127" i="2"/>
  <c r="AB135" i="2"/>
  <c r="AB15" i="14"/>
  <c r="AK14" i="14"/>
  <c r="AK18" i="14" s="1"/>
  <c r="AK15" i="13"/>
  <c r="AS18" i="10"/>
  <c r="R18" i="10"/>
  <c r="J21" i="10"/>
  <c r="AJ18" i="10"/>
  <c r="AG18" i="10"/>
  <c r="AA18" i="10"/>
  <c r="J24" i="10"/>
  <c r="AQ18" i="10"/>
  <c r="AK13" i="10" s="1"/>
  <c r="X18" i="10"/>
  <c r="O18" i="10"/>
  <c r="AP18" i="10"/>
  <c r="Y18" i="10"/>
  <c r="S13" i="10" s="1"/>
  <c r="P18" i="10"/>
  <c r="AH18" i="10"/>
  <c r="AB13" i="10" s="1"/>
  <c r="O24" i="10"/>
  <c r="AM15" i="14"/>
  <c r="AD15" i="14"/>
  <c r="AL13" i="14"/>
  <c r="AK16" i="14" s="1"/>
  <c r="AL16" i="13"/>
  <c r="AL15" i="13" s="1"/>
  <c r="K20" i="9"/>
  <c r="H23" i="10"/>
  <c r="H29" i="10" s="1"/>
  <c r="H35" i="10" s="1"/>
  <c r="H41" i="10" s="1"/>
  <c r="H47" i="10" s="1"/>
  <c r="H53" i="10" s="1"/>
  <c r="H59" i="10" s="1"/>
  <c r="H65" i="10" s="1"/>
  <c r="H71" i="10" s="1"/>
  <c r="H77" i="10" s="1"/>
  <c r="H83" i="10" s="1"/>
  <c r="H89" i="10" s="1"/>
  <c r="H95" i="10" s="1"/>
  <c r="H101" i="10" s="1"/>
  <c r="H107" i="10" s="1"/>
  <c r="H113" i="10" s="1"/>
  <c r="H119" i="10" s="1"/>
  <c r="H125" i="10" s="1"/>
  <c r="H131" i="10" s="1"/>
  <c r="H137" i="10" s="1"/>
  <c r="Q20" i="10"/>
  <c r="Q26" i="10" s="1"/>
  <c r="Q32" i="10" s="1"/>
  <c r="Q38" i="10" s="1"/>
  <c r="Q44" i="10" s="1"/>
  <c r="Q50" i="10" s="1"/>
  <c r="Q56" i="10" s="1"/>
  <c r="Q62" i="10" s="1"/>
  <c r="Q68" i="10" s="1"/>
  <c r="Q74" i="10" s="1"/>
  <c r="Q80" i="10" s="1"/>
  <c r="Q86" i="10" s="1"/>
  <c r="Q92" i="10" s="1"/>
  <c r="Q98" i="10" s="1"/>
  <c r="Q104" i="10" s="1"/>
  <c r="Q110" i="10" s="1"/>
  <c r="Q116" i="10" s="1"/>
  <c r="Q122" i="10" s="1"/>
  <c r="Q128" i="10" s="1"/>
  <c r="Q134" i="10" s="1"/>
  <c r="Q21" i="10"/>
  <c r="Q27" i="10" s="1"/>
  <c r="Q33" i="10" s="1"/>
  <c r="Q39" i="10" s="1"/>
  <c r="Q45" i="10" s="1"/>
  <c r="Q51" i="10" s="1"/>
  <c r="Q57" i="10" s="1"/>
  <c r="Q63" i="10" s="1"/>
  <c r="Q69" i="10" s="1"/>
  <c r="Q75" i="10" s="1"/>
  <c r="Q81" i="10" s="1"/>
  <c r="Q87" i="10" s="1"/>
  <c r="Q93" i="10" s="1"/>
  <c r="Q99" i="10" s="1"/>
  <c r="Q105" i="10" s="1"/>
  <c r="Q111" i="10" s="1"/>
  <c r="Q117" i="10" s="1"/>
  <c r="Q123" i="10" s="1"/>
  <c r="Q129" i="10" s="1"/>
  <c r="Q135" i="10" s="1"/>
  <c r="P20" i="10"/>
  <c r="P26" i="10" s="1"/>
  <c r="P32" i="10" s="1"/>
  <c r="P38" i="10" s="1"/>
  <c r="P44" i="10" s="1"/>
  <c r="P50" i="10" s="1"/>
  <c r="P56" i="10" s="1"/>
  <c r="P62" i="10" s="1"/>
  <c r="P68" i="10" s="1"/>
  <c r="P74" i="10" s="1"/>
  <c r="P80" i="10" s="1"/>
  <c r="P86" i="10" s="1"/>
  <c r="P92" i="10" s="1"/>
  <c r="P98" i="10" s="1"/>
  <c r="P104" i="10" s="1"/>
  <c r="P110" i="10" s="1"/>
  <c r="P116" i="10" s="1"/>
  <c r="P122" i="10" s="1"/>
  <c r="P128" i="10" s="1"/>
  <c r="P134" i="10" s="1"/>
  <c r="N20" i="10"/>
  <c r="N26" i="10" s="1"/>
  <c r="N32" i="10" s="1"/>
  <c r="N38" i="10" s="1"/>
  <c r="N44" i="10" s="1"/>
  <c r="N50" i="10" s="1"/>
  <c r="N56" i="10" s="1"/>
  <c r="N62" i="10" s="1"/>
  <c r="N68" i="10" s="1"/>
  <c r="N74" i="10" s="1"/>
  <c r="N80" i="10" s="1"/>
  <c r="N86" i="10" s="1"/>
  <c r="N92" i="10" s="1"/>
  <c r="N98" i="10" s="1"/>
  <c r="N104" i="10" s="1"/>
  <c r="N110" i="10" s="1"/>
  <c r="N116" i="10" s="1"/>
  <c r="N122" i="10" s="1"/>
  <c r="N128" i="10" s="1"/>
  <c r="N134" i="10" s="1"/>
  <c r="O20" i="10"/>
  <c r="R20" i="10"/>
  <c r="R26" i="10" s="1"/>
  <c r="R32" i="10" s="1"/>
  <c r="R38" i="10" s="1"/>
  <c r="R44" i="10" s="1"/>
  <c r="R50" i="10" s="1"/>
  <c r="R56" i="10" s="1"/>
  <c r="R62" i="10" s="1"/>
  <c r="R68" i="10" s="1"/>
  <c r="R74" i="10" s="1"/>
  <c r="R80" i="10" s="1"/>
  <c r="R86" i="10" s="1"/>
  <c r="R92" i="10" s="1"/>
  <c r="R98" i="10" s="1"/>
  <c r="R104" i="10" s="1"/>
  <c r="R110" i="10" s="1"/>
  <c r="R116" i="10" s="1"/>
  <c r="R122" i="10" s="1"/>
  <c r="R128" i="10" s="1"/>
  <c r="R134" i="10" s="1"/>
  <c r="M20" i="10"/>
  <c r="M26" i="10" s="1"/>
  <c r="M32" i="10" s="1"/>
  <c r="M38" i="10" s="1"/>
  <c r="M44" i="10" s="1"/>
  <c r="M50" i="10" s="1"/>
  <c r="M56" i="10" s="1"/>
  <c r="M62" i="10" s="1"/>
  <c r="M68" i="10" s="1"/>
  <c r="M74" i="10" s="1"/>
  <c r="M80" i="10" s="1"/>
  <c r="M86" i="10" s="1"/>
  <c r="M92" i="10" s="1"/>
  <c r="M98" i="10" s="1"/>
  <c r="M104" i="10" s="1"/>
  <c r="M110" i="10" s="1"/>
  <c r="M116" i="10" s="1"/>
  <c r="M122" i="10" s="1"/>
  <c r="M128" i="10" s="1"/>
  <c r="M134" i="10" s="1"/>
  <c r="L20" i="10"/>
  <c r="L26" i="10" s="1"/>
  <c r="N21" i="10"/>
  <c r="N27" i="10" s="1"/>
  <c r="N33" i="10" s="1"/>
  <c r="N39" i="10" s="1"/>
  <c r="N45" i="10" s="1"/>
  <c r="N51" i="10" s="1"/>
  <c r="N57" i="10" s="1"/>
  <c r="N63" i="10" s="1"/>
  <c r="N69" i="10" s="1"/>
  <c r="N75" i="10" s="1"/>
  <c r="N81" i="10" s="1"/>
  <c r="N87" i="10" s="1"/>
  <c r="N93" i="10" s="1"/>
  <c r="N99" i="10" s="1"/>
  <c r="N105" i="10" s="1"/>
  <c r="N111" i="10" s="1"/>
  <c r="N117" i="10" s="1"/>
  <c r="N123" i="10" s="1"/>
  <c r="N129" i="10" s="1"/>
  <c r="N135" i="10" s="1"/>
  <c r="M21" i="10"/>
  <c r="M27" i="10" s="1"/>
  <c r="M33" i="10" s="1"/>
  <c r="M39" i="10" s="1"/>
  <c r="M45" i="10" s="1"/>
  <c r="M51" i="10" s="1"/>
  <c r="M57" i="10" s="1"/>
  <c r="M63" i="10" s="1"/>
  <c r="M69" i="10" s="1"/>
  <c r="M75" i="10" s="1"/>
  <c r="M81" i="10" s="1"/>
  <c r="M87" i="10" s="1"/>
  <c r="M93" i="10" s="1"/>
  <c r="M99" i="10" s="1"/>
  <c r="M105" i="10" s="1"/>
  <c r="M111" i="10" s="1"/>
  <c r="M117" i="10" s="1"/>
  <c r="M123" i="10" s="1"/>
  <c r="M129" i="10" s="1"/>
  <c r="M135" i="10" s="1"/>
  <c r="P21" i="10"/>
  <c r="P27" i="10" s="1"/>
  <c r="P33" i="10" s="1"/>
  <c r="P39" i="10" s="1"/>
  <c r="P45" i="10" s="1"/>
  <c r="P51" i="10" s="1"/>
  <c r="P57" i="10" s="1"/>
  <c r="P63" i="10" s="1"/>
  <c r="P69" i="10" s="1"/>
  <c r="P75" i="10" s="1"/>
  <c r="P81" i="10" s="1"/>
  <c r="P87" i="10" s="1"/>
  <c r="P93" i="10" s="1"/>
  <c r="P99" i="10" s="1"/>
  <c r="P105" i="10" s="1"/>
  <c r="P111" i="10" s="1"/>
  <c r="P117" i="10" s="1"/>
  <c r="P123" i="10" s="1"/>
  <c r="P129" i="10" s="1"/>
  <c r="P135" i="10" s="1"/>
  <c r="R21" i="10"/>
  <c r="R27" i="10" s="1"/>
  <c r="R33" i="10" s="1"/>
  <c r="R39" i="10" s="1"/>
  <c r="R45" i="10" s="1"/>
  <c r="R51" i="10" s="1"/>
  <c r="R57" i="10" s="1"/>
  <c r="R63" i="10" s="1"/>
  <c r="R69" i="10" s="1"/>
  <c r="R75" i="10" s="1"/>
  <c r="R81" i="10" s="1"/>
  <c r="R87" i="10" s="1"/>
  <c r="R93" i="10" s="1"/>
  <c r="R99" i="10" s="1"/>
  <c r="R105" i="10" s="1"/>
  <c r="R111" i="10" s="1"/>
  <c r="R117" i="10" s="1"/>
  <c r="R123" i="10" s="1"/>
  <c r="R129" i="10" s="1"/>
  <c r="R135" i="10" s="1"/>
  <c r="O21" i="10"/>
  <c r="O27" i="10" s="1"/>
  <c r="O33" i="10" s="1"/>
  <c r="O39" i="10" s="1"/>
  <c r="O45" i="10" s="1"/>
  <c r="O51" i="10" s="1"/>
  <c r="O57" i="10" s="1"/>
  <c r="O63" i="10" s="1"/>
  <c r="O69" i="10" s="1"/>
  <c r="O75" i="10" s="1"/>
  <c r="O81" i="10" s="1"/>
  <c r="O87" i="10" s="1"/>
  <c r="O93" i="10" s="1"/>
  <c r="O99" i="10" s="1"/>
  <c r="O105" i="10" s="1"/>
  <c r="O111" i="10" s="1"/>
  <c r="O117" i="10" s="1"/>
  <c r="O123" i="10" s="1"/>
  <c r="O129" i="10" s="1"/>
  <c r="O135" i="10" s="1"/>
  <c r="L21" i="10"/>
  <c r="L27" i="10" s="1"/>
  <c r="K21" i="10"/>
  <c r="K27" i="10" s="1"/>
  <c r="AQ16" i="14"/>
  <c r="AQ15" i="14" s="1"/>
  <c r="AQ14" i="14"/>
  <c r="AL14" i="14" s="1"/>
  <c r="AH15" i="14"/>
  <c r="AC16" i="14"/>
  <c r="AC15" i="14" s="1"/>
  <c r="AO15" i="14"/>
  <c r="B19" i="11"/>
  <c r="R24" i="10" l="1"/>
  <c r="L42" i="6"/>
  <c r="AM120" i="2"/>
  <c r="P30" i="9"/>
  <c r="M42" i="5"/>
  <c r="AC126" i="2"/>
  <c r="AD126" i="2" s="1"/>
  <c r="J30" i="10"/>
  <c r="Q30" i="10" s="1"/>
  <c r="K36" i="8"/>
  <c r="M36" i="8" s="1"/>
  <c r="K138" i="2"/>
  <c r="L138" i="2" s="1"/>
  <c r="L32" i="10"/>
  <c r="L33" i="10"/>
  <c r="J27" i="10"/>
  <c r="L30" i="8"/>
  <c r="M30" i="8"/>
  <c r="L56" i="5"/>
  <c r="J60" i="5"/>
  <c r="K50" i="5"/>
  <c r="AD134" i="2"/>
  <c r="AB138" i="2"/>
  <c r="AC128" i="2"/>
  <c r="G27" i="11"/>
  <c r="G26" i="11"/>
  <c r="J45" i="7"/>
  <c r="L51" i="7"/>
  <c r="K62" i="4"/>
  <c r="J72" i="4"/>
  <c r="L68" i="4"/>
  <c r="K63" i="5"/>
  <c r="O26" i="10"/>
  <c r="O32" i="10" s="1"/>
  <c r="O38" i="10" s="1"/>
  <c r="O44" i="10" s="1"/>
  <c r="O50" i="10" s="1"/>
  <c r="O56" i="10" s="1"/>
  <c r="O62" i="10" s="1"/>
  <c r="O68" i="10" s="1"/>
  <c r="O74" i="10" s="1"/>
  <c r="O80" i="10" s="1"/>
  <c r="O86" i="10" s="1"/>
  <c r="O92" i="10" s="1"/>
  <c r="O98" i="10" s="1"/>
  <c r="O104" i="10" s="1"/>
  <c r="O110" i="10" s="1"/>
  <c r="O116" i="10" s="1"/>
  <c r="O122" i="10" s="1"/>
  <c r="O128" i="10" s="1"/>
  <c r="O134" i="10" s="1"/>
  <c r="Q42" i="7"/>
  <c r="P42" i="7"/>
  <c r="Q66" i="4"/>
  <c r="P66" i="4"/>
  <c r="L51" i="9"/>
  <c r="L56" i="6"/>
  <c r="J60" i="6"/>
  <c r="K50" i="6"/>
  <c r="L132" i="2"/>
  <c r="M132" i="2"/>
  <c r="L54" i="4"/>
  <c r="M54" i="4"/>
  <c r="AR129" i="2"/>
  <c r="AK123" i="2"/>
  <c r="J63" i="4"/>
  <c r="L69" i="4"/>
  <c r="AE126" i="2"/>
  <c r="L45" i="8"/>
  <c r="J39" i="8"/>
  <c r="P54" i="5"/>
  <c r="Q54" i="5"/>
  <c r="Q54" i="6"/>
  <c r="P54" i="6"/>
  <c r="K48" i="5"/>
  <c r="K26" i="9"/>
  <c r="J36" i="9"/>
  <c r="L32" i="9"/>
  <c r="K33" i="10"/>
  <c r="K57" i="6"/>
  <c r="AM134" i="2"/>
  <c r="AL128" i="2"/>
  <c r="AK138" i="2"/>
  <c r="L44" i="7"/>
  <c r="J48" i="7"/>
  <c r="K38" i="7"/>
  <c r="T138" i="2"/>
  <c r="K36" i="7"/>
  <c r="K60" i="4"/>
  <c r="AQ132" i="2"/>
  <c r="AR132" i="2"/>
  <c r="J33" i="9"/>
  <c r="M39" i="9"/>
  <c r="K51" i="7"/>
  <c r="L44" i="8"/>
  <c r="J48" i="8"/>
  <c r="K38" i="8"/>
  <c r="AL123" i="2"/>
  <c r="AN120" i="2"/>
  <c r="K69" i="4"/>
  <c r="S127" i="2"/>
  <c r="S136" i="2"/>
  <c r="AB133" i="2"/>
  <c r="S135" i="2"/>
  <c r="P42" i="8"/>
  <c r="Q42" i="8"/>
  <c r="K48" i="6"/>
  <c r="M48" i="6" s="1"/>
  <c r="J51" i="6"/>
  <c r="L57" i="6"/>
  <c r="AI132" i="2"/>
  <c r="AH132" i="2"/>
  <c r="AL126" i="2"/>
  <c r="K45" i="8"/>
  <c r="L69" i="5"/>
  <c r="J63" i="5"/>
  <c r="K39" i="9"/>
  <c r="V132" i="2"/>
  <c r="AK133" i="2"/>
  <c r="AK15" i="14"/>
  <c r="AQ18" i="11"/>
  <c r="AK13" i="11" s="1"/>
  <c r="O18" i="11"/>
  <c r="J21" i="11"/>
  <c r="AP18" i="11"/>
  <c r="AJ18" i="11"/>
  <c r="AA18" i="11"/>
  <c r="R18" i="11"/>
  <c r="AS18" i="11"/>
  <c r="X18" i="11"/>
  <c r="J24" i="11"/>
  <c r="AG18" i="11"/>
  <c r="AH18" i="11"/>
  <c r="AB13" i="11" s="1"/>
  <c r="Y18" i="11"/>
  <c r="S13" i="11" s="1"/>
  <c r="P18" i="11"/>
  <c r="O24" i="11"/>
  <c r="AL16" i="14"/>
  <c r="AL15" i="14" s="1"/>
  <c r="K20" i="10"/>
  <c r="H23" i="11"/>
  <c r="H29" i="11" s="1"/>
  <c r="H35" i="11" s="1"/>
  <c r="H41" i="11" s="1"/>
  <c r="H47" i="11" s="1"/>
  <c r="H53" i="11" s="1"/>
  <c r="H59" i="11" s="1"/>
  <c r="H65" i="11" s="1"/>
  <c r="H71" i="11" s="1"/>
  <c r="H77" i="11" s="1"/>
  <c r="H83" i="11" s="1"/>
  <c r="H89" i="11" s="1"/>
  <c r="H95" i="11" s="1"/>
  <c r="H101" i="11" s="1"/>
  <c r="H107" i="11" s="1"/>
  <c r="H113" i="11" s="1"/>
  <c r="H119" i="11" s="1"/>
  <c r="H125" i="11" s="1"/>
  <c r="H131" i="11" s="1"/>
  <c r="H137" i="11" s="1"/>
  <c r="Q20" i="11"/>
  <c r="Q26" i="11" s="1"/>
  <c r="Q32" i="11" s="1"/>
  <c r="Q38" i="11" s="1"/>
  <c r="Q44" i="11" s="1"/>
  <c r="Q50" i="11" s="1"/>
  <c r="Q56" i="11" s="1"/>
  <c r="Q62" i="11" s="1"/>
  <c r="Q68" i="11" s="1"/>
  <c r="Q74" i="11" s="1"/>
  <c r="Q80" i="11" s="1"/>
  <c r="Q86" i="11" s="1"/>
  <c r="Q92" i="11" s="1"/>
  <c r="Q98" i="11" s="1"/>
  <c r="Q104" i="11" s="1"/>
  <c r="Q110" i="11" s="1"/>
  <c r="Q116" i="11" s="1"/>
  <c r="Q122" i="11" s="1"/>
  <c r="Q128" i="11" s="1"/>
  <c r="Q134" i="11" s="1"/>
  <c r="L20" i="11"/>
  <c r="L26" i="11" s="1"/>
  <c r="R20" i="11"/>
  <c r="R26" i="11" s="1"/>
  <c r="R32" i="11" s="1"/>
  <c r="R38" i="11" s="1"/>
  <c r="R44" i="11" s="1"/>
  <c r="R50" i="11" s="1"/>
  <c r="R56" i="11" s="1"/>
  <c r="R62" i="11" s="1"/>
  <c r="R68" i="11" s="1"/>
  <c r="R74" i="11" s="1"/>
  <c r="R80" i="11" s="1"/>
  <c r="R86" i="11" s="1"/>
  <c r="R92" i="11" s="1"/>
  <c r="R98" i="11" s="1"/>
  <c r="R104" i="11" s="1"/>
  <c r="R110" i="11" s="1"/>
  <c r="R116" i="11" s="1"/>
  <c r="R122" i="11" s="1"/>
  <c r="R128" i="11" s="1"/>
  <c r="R134" i="11" s="1"/>
  <c r="N20" i="11"/>
  <c r="N26" i="11" s="1"/>
  <c r="N32" i="11" s="1"/>
  <c r="N38" i="11" s="1"/>
  <c r="N44" i="11" s="1"/>
  <c r="N50" i="11" s="1"/>
  <c r="N56" i="11" s="1"/>
  <c r="N62" i="11" s="1"/>
  <c r="N68" i="11" s="1"/>
  <c r="N74" i="11" s="1"/>
  <c r="N80" i="11" s="1"/>
  <c r="N86" i="11" s="1"/>
  <c r="N92" i="11" s="1"/>
  <c r="N98" i="11" s="1"/>
  <c r="N104" i="11" s="1"/>
  <c r="N110" i="11" s="1"/>
  <c r="N116" i="11" s="1"/>
  <c r="N122" i="11" s="1"/>
  <c r="N128" i="11" s="1"/>
  <c r="N134" i="11" s="1"/>
  <c r="P20" i="11"/>
  <c r="P26" i="11" s="1"/>
  <c r="P32" i="11" s="1"/>
  <c r="P38" i="11" s="1"/>
  <c r="P44" i="11" s="1"/>
  <c r="P50" i="11" s="1"/>
  <c r="P56" i="11" s="1"/>
  <c r="P62" i="11" s="1"/>
  <c r="P68" i="11" s="1"/>
  <c r="P74" i="11" s="1"/>
  <c r="P80" i="11" s="1"/>
  <c r="P86" i="11" s="1"/>
  <c r="P92" i="11" s="1"/>
  <c r="P98" i="11" s="1"/>
  <c r="P104" i="11" s="1"/>
  <c r="P110" i="11" s="1"/>
  <c r="P116" i="11" s="1"/>
  <c r="P122" i="11" s="1"/>
  <c r="P128" i="11" s="1"/>
  <c r="P134" i="11" s="1"/>
  <c r="Q21" i="11"/>
  <c r="Q27" i="11" s="1"/>
  <c r="Q33" i="11" s="1"/>
  <c r="Q39" i="11" s="1"/>
  <c r="Q45" i="11" s="1"/>
  <c r="Q51" i="11" s="1"/>
  <c r="Q57" i="11" s="1"/>
  <c r="Q63" i="11" s="1"/>
  <c r="Q69" i="11" s="1"/>
  <c r="Q75" i="11" s="1"/>
  <c r="Q81" i="11" s="1"/>
  <c r="Q87" i="11" s="1"/>
  <c r="Q93" i="11" s="1"/>
  <c r="Q99" i="11" s="1"/>
  <c r="Q105" i="11" s="1"/>
  <c r="Q111" i="11" s="1"/>
  <c r="Q117" i="11" s="1"/>
  <c r="Q123" i="11" s="1"/>
  <c r="Q129" i="11" s="1"/>
  <c r="Q135" i="11" s="1"/>
  <c r="M20" i="11"/>
  <c r="M26" i="11" s="1"/>
  <c r="M32" i="11" s="1"/>
  <c r="M38" i="11" s="1"/>
  <c r="M44" i="11" s="1"/>
  <c r="M50" i="11" s="1"/>
  <c r="M56" i="11" s="1"/>
  <c r="M62" i="11" s="1"/>
  <c r="M68" i="11" s="1"/>
  <c r="M74" i="11" s="1"/>
  <c r="M80" i="11" s="1"/>
  <c r="M86" i="11" s="1"/>
  <c r="M92" i="11" s="1"/>
  <c r="M98" i="11" s="1"/>
  <c r="M104" i="11" s="1"/>
  <c r="M110" i="11" s="1"/>
  <c r="M116" i="11" s="1"/>
  <c r="M122" i="11" s="1"/>
  <c r="M128" i="11" s="1"/>
  <c r="M134" i="11" s="1"/>
  <c r="O20" i="11"/>
  <c r="O26" i="11" s="1"/>
  <c r="O32" i="11" s="1"/>
  <c r="O38" i="11" s="1"/>
  <c r="O44" i="11" s="1"/>
  <c r="O50" i="11" s="1"/>
  <c r="O56" i="11" s="1"/>
  <c r="O62" i="11" s="1"/>
  <c r="O68" i="11" s="1"/>
  <c r="O74" i="11" s="1"/>
  <c r="O80" i="11" s="1"/>
  <c r="O86" i="11" s="1"/>
  <c r="O92" i="11" s="1"/>
  <c r="O98" i="11" s="1"/>
  <c r="O104" i="11" s="1"/>
  <c r="O110" i="11" s="1"/>
  <c r="O116" i="11" s="1"/>
  <c r="O122" i="11" s="1"/>
  <c r="O128" i="11" s="1"/>
  <c r="O134" i="11" s="1"/>
  <c r="P21" i="11"/>
  <c r="P27" i="11" s="1"/>
  <c r="P33" i="11" s="1"/>
  <c r="P39" i="11" s="1"/>
  <c r="P45" i="11" s="1"/>
  <c r="P51" i="11" s="1"/>
  <c r="P57" i="11" s="1"/>
  <c r="P63" i="11" s="1"/>
  <c r="P69" i="11" s="1"/>
  <c r="P75" i="11" s="1"/>
  <c r="P81" i="11" s="1"/>
  <c r="P87" i="11" s="1"/>
  <c r="P93" i="11" s="1"/>
  <c r="P99" i="11" s="1"/>
  <c r="P105" i="11" s="1"/>
  <c r="P111" i="11" s="1"/>
  <c r="P117" i="11" s="1"/>
  <c r="P123" i="11" s="1"/>
  <c r="P129" i="11" s="1"/>
  <c r="P135" i="11" s="1"/>
  <c r="L21" i="11"/>
  <c r="L27" i="11" s="1"/>
  <c r="L33" i="11" s="1"/>
  <c r="R21" i="11"/>
  <c r="R27" i="11" s="1"/>
  <c r="R33" i="11" s="1"/>
  <c r="R39" i="11" s="1"/>
  <c r="R45" i="11" s="1"/>
  <c r="R51" i="11" s="1"/>
  <c r="R57" i="11" s="1"/>
  <c r="R63" i="11" s="1"/>
  <c r="R69" i="11" s="1"/>
  <c r="R75" i="11" s="1"/>
  <c r="R81" i="11" s="1"/>
  <c r="R87" i="11" s="1"/>
  <c r="R93" i="11" s="1"/>
  <c r="R99" i="11" s="1"/>
  <c r="R105" i="11" s="1"/>
  <c r="R111" i="11" s="1"/>
  <c r="R117" i="11" s="1"/>
  <c r="R123" i="11" s="1"/>
  <c r="R129" i="11" s="1"/>
  <c r="R135" i="11" s="1"/>
  <c r="O21" i="11"/>
  <c r="O27" i="11" s="1"/>
  <c r="O33" i="11" s="1"/>
  <c r="O39" i="11" s="1"/>
  <c r="O45" i="11" s="1"/>
  <c r="O51" i="11" s="1"/>
  <c r="O57" i="11" s="1"/>
  <c r="O63" i="11" s="1"/>
  <c r="O69" i="11" s="1"/>
  <c r="O75" i="11" s="1"/>
  <c r="O81" i="11" s="1"/>
  <c r="O87" i="11" s="1"/>
  <c r="O93" i="11" s="1"/>
  <c r="O99" i="11" s="1"/>
  <c r="O105" i="11" s="1"/>
  <c r="O111" i="11" s="1"/>
  <c r="O117" i="11" s="1"/>
  <c r="O123" i="11" s="1"/>
  <c r="O129" i="11" s="1"/>
  <c r="O135" i="11" s="1"/>
  <c r="M21" i="11"/>
  <c r="M27" i="11" s="1"/>
  <c r="M33" i="11" s="1"/>
  <c r="M39" i="11" s="1"/>
  <c r="M45" i="11" s="1"/>
  <c r="M51" i="11" s="1"/>
  <c r="M57" i="11" s="1"/>
  <c r="M63" i="11" s="1"/>
  <c r="M69" i="11" s="1"/>
  <c r="M75" i="11" s="1"/>
  <c r="M81" i="11" s="1"/>
  <c r="M87" i="11" s="1"/>
  <c r="M93" i="11" s="1"/>
  <c r="M99" i="11" s="1"/>
  <c r="M105" i="11" s="1"/>
  <c r="M111" i="11" s="1"/>
  <c r="M117" i="11" s="1"/>
  <c r="M123" i="11" s="1"/>
  <c r="M129" i="11" s="1"/>
  <c r="M135" i="11" s="1"/>
  <c r="N21" i="11"/>
  <c r="N27" i="11" s="1"/>
  <c r="N33" i="11" s="1"/>
  <c r="N39" i="11" s="1"/>
  <c r="N45" i="11" s="1"/>
  <c r="N51" i="11" s="1"/>
  <c r="N57" i="11" s="1"/>
  <c r="N63" i="11" s="1"/>
  <c r="N69" i="11" s="1"/>
  <c r="N75" i="11" s="1"/>
  <c r="N81" i="11" s="1"/>
  <c r="N87" i="11" s="1"/>
  <c r="N93" i="11" s="1"/>
  <c r="N99" i="11" s="1"/>
  <c r="N105" i="11" s="1"/>
  <c r="N111" i="11" s="1"/>
  <c r="N117" i="11" s="1"/>
  <c r="N123" i="11" s="1"/>
  <c r="N129" i="11" s="1"/>
  <c r="N135" i="11" s="1"/>
  <c r="K21" i="11"/>
  <c r="K27" i="11" s="1"/>
  <c r="B19" i="12"/>
  <c r="F2" i="5"/>
  <c r="F2" i="6"/>
  <c r="F2" i="7"/>
  <c r="F2" i="8"/>
  <c r="F2" i="9"/>
  <c r="F2" i="10"/>
  <c r="F2" i="11"/>
  <c r="F2" i="12"/>
  <c r="F2" i="13"/>
  <c r="F2" i="14"/>
  <c r="F2" i="4"/>
  <c r="F2" i="2"/>
  <c r="F19" i="4"/>
  <c r="R24" i="11" l="1"/>
  <c r="AC132" i="2"/>
  <c r="L36" i="8"/>
  <c r="P30" i="10"/>
  <c r="K42" i="7"/>
  <c r="L42" i="7" s="1"/>
  <c r="K54" i="5"/>
  <c r="L54" i="5" s="1"/>
  <c r="U138" i="2"/>
  <c r="K54" i="6"/>
  <c r="M54" i="6" s="1"/>
  <c r="AL132" i="2"/>
  <c r="M138" i="2"/>
  <c r="L48" i="6"/>
  <c r="K42" i="8"/>
  <c r="L42" i="8" s="1"/>
  <c r="J36" i="11"/>
  <c r="L32" i="11"/>
  <c r="K26" i="11"/>
  <c r="AD132" i="2"/>
  <c r="AE132" i="2"/>
  <c r="K33" i="11"/>
  <c r="AC134" i="2"/>
  <c r="J69" i="5"/>
  <c r="L75" i="5"/>
  <c r="L48" i="5"/>
  <c r="M48" i="5"/>
  <c r="Q60" i="5"/>
  <c r="P60" i="5"/>
  <c r="J33" i="11"/>
  <c r="L39" i="11"/>
  <c r="Q48" i="8"/>
  <c r="P48" i="8"/>
  <c r="K63" i="6"/>
  <c r="L51" i="8"/>
  <c r="J45" i="8"/>
  <c r="AM126" i="2"/>
  <c r="K66" i="4"/>
  <c r="J27" i="11"/>
  <c r="J30" i="11"/>
  <c r="J66" i="5"/>
  <c r="L62" i="5"/>
  <c r="K56" i="5"/>
  <c r="Q36" i="9"/>
  <c r="P36" i="9"/>
  <c r="K30" i="9"/>
  <c r="L60" i="4"/>
  <c r="M60" i="4"/>
  <c r="AR135" i="2"/>
  <c r="AK129" i="2"/>
  <c r="J33" i="10"/>
  <c r="L39" i="10"/>
  <c r="K51" i="8"/>
  <c r="K75" i="4"/>
  <c r="L36" i="7"/>
  <c r="M36" i="7"/>
  <c r="J54" i="7"/>
  <c r="K44" i="7"/>
  <c r="L50" i="7"/>
  <c r="Q60" i="6"/>
  <c r="P60" i="6"/>
  <c r="K69" i="5"/>
  <c r="J51" i="7"/>
  <c r="L57" i="7"/>
  <c r="K32" i="10"/>
  <c r="L38" i="10"/>
  <c r="J42" i="10"/>
  <c r="V138" i="2"/>
  <c r="AR138" i="2"/>
  <c r="AQ138" i="2"/>
  <c r="K39" i="10"/>
  <c r="J66" i="6"/>
  <c r="L62" i="6"/>
  <c r="K56" i="6"/>
  <c r="L74" i="4"/>
  <c r="K68" i="4"/>
  <c r="J78" i="4"/>
  <c r="K26" i="10"/>
  <c r="K30" i="10" s="1"/>
  <c r="K45" i="9"/>
  <c r="S133" i="2"/>
  <c r="M45" i="9"/>
  <c r="J39" i="9"/>
  <c r="AL134" i="2"/>
  <c r="G27" i="12"/>
  <c r="G26" i="12"/>
  <c r="L57" i="9"/>
  <c r="J57" i="6"/>
  <c r="L63" i="6"/>
  <c r="K44" i="8"/>
  <c r="J54" i="8"/>
  <c r="L50" i="8"/>
  <c r="P48" i="7"/>
  <c r="Q48" i="7"/>
  <c r="AN126" i="2"/>
  <c r="AL129" i="2"/>
  <c r="K57" i="7"/>
  <c r="K32" i="9"/>
  <c r="J42" i="9"/>
  <c r="L38" i="9"/>
  <c r="J69" i="4"/>
  <c r="L75" i="4"/>
  <c r="P72" i="4"/>
  <c r="Q72" i="4"/>
  <c r="AH138" i="2"/>
  <c r="AI138" i="2"/>
  <c r="J36" i="10"/>
  <c r="AS18" i="12"/>
  <c r="AJ18" i="12"/>
  <c r="AA18" i="12"/>
  <c r="J24" i="12"/>
  <c r="J21" i="12"/>
  <c r="AG18" i="12"/>
  <c r="AQ18" i="12"/>
  <c r="AK13" i="12" s="1"/>
  <c r="AP18" i="12"/>
  <c r="R18" i="12"/>
  <c r="X18" i="12"/>
  <c r="O18" i="12"/>
  <c r="Y18" i="12"/>
  <c r="S13" i="12" s="1"/>
  <c r="P18" i="12"/>
  <c r="AH18" i="12"/>
  <c r="AB13" i="12" s="1"/>
  <c r="R24" i="12"/>
  <c r="O24" i="12"/>
  <c r="K20" i="11"/>
  <c r="H23" i="12"/>
  <c r="H29" i="12" s="1"/>
  <c r="H35" i="12" s="1"/>
  <c r="H41" i="12" s="1"/>
  <c r="H47" i="12" s="1"/>
  <c r="H53" i="12" s="1"/>
  <c r="H59" i="12" s="1"/>
  <c r="H65" i="12" s="1"/>
  <c r="H71" i="12" s="1"/>
  <c r="H77" i="12" s="1"/>
  <c r="H83" i="12" s="1"/>
  <c r="H89" i="12" s="1"/>
  <c r="H95" i="12" s="1"/>
  <c r="H101" i="12" s="1"/>
  <c r="H107" i="12" s="1"/>
  <c r="H113" i="12" s="1"/>
  <c r="H119" i="12" s="1"/>
  <c r="H125" i="12" s="1"/>
  <c r="H131" i="12" s="1"/>
  <c r="H137" i="12" s="1"/>
  <c r="Q20" i="12"/>
  <c r="Q26" i="12" s="1"/>
  <c r="Q32" i="12" s="1"/>
  <c r="Q38" i="12" s="1"/>
  <c r="Q44" i="12" s="1"/>
  <c r="Q50" i="12" s="1"/>
  <c r="Q56" i="12" s="1"/>
  <c r="Q62" i="12" s="1"/>
  <c r="Q68" i="12" s="1"/>
  <c r="Q74" i="12" s="1"/>
  <c r="Q80" i="12" s="1"/>
  <c r="Q86" i="12" s="1"/>
  <c r="Q92" i="12" s="1"/>
  <c r="Q98" i="12" s="1"/>
  <c r="Q104" i="12" s="1"/>
  <c r="Q110" i="12" s="1"/>
  <c r="Q116" i="12" s="1"/>
  <c r="Q122" i="12" s="1"/>
  <c r="Q128" i="12" s="1"/>
  <c r="Q134" i="12" s="1"/>
  <c r="Q21" i="12"/>
  <c r="Q27" i="12" s="1"/>
  <c r="L20" i="12"/>
  <c r="M20" i="12"/>
  <c r="M26" i="12" s="1"/>
  <c r="M32" i="12" s="1"/>
  <c r="M38" i="12" s="1"/>
  <c r="M44" i="12" s="1"/>
  <c r="M50" i="12" s="1"/>
  <c r="M56" i="12" s="1"/>
  <c r="M62" i="12" s="1"/>
  <c r="M68" i="12" s="1"/>
  <c r="M74" i="12" s="1"/>
  <c r="M80" i="12" s="1"/>
  <c r="M86" i="12" s="1"/>
  <c r="M92" i="12" s="1"/>
  <c r="M98" i="12" s="1"/>
  <c r="M104" i="12" s="1"/>
  <c r="M110" i="12" s="1"/>
  <c r="M116" i="12" s="1"/>
  <c r="M122" i="12" s="1"/>
  <c r="M128" i="12" s="1"/>
  <c r="M134" i="12" s="1"/>
  <c r="O20" i="12"/>
  <c r="O26" i="12" s="1"/>
  <c r="O32" i="12" s="1"/>
  <c r="O38" i="12" s="1"/>
  <c r="O44" i="12" s="1"/>
  <c r="O50" i="12" s="1"/>
  <c r="O56" i="12" s="1"/>
  <c r="O62" i="12" s="1"/>
  <c r="O68" i="12" s="1"/>
  <c r="O74" i="12" s="1"/>
  <c r="O80" i="12" s="1"/>
  <c r="O86" i="12" s="1"/>
  <c r="O92" i="12" s="1"/>
  <c r="O98" i="12" s="1"/>
  <c r="O104" i="12" s="1"/>
  <c r="O110" i="12" s="1"/>
  <c r="O116" i="12" s="1"/>
  <c r="O122" i="12" s="1"/>
  <c r="O128" i="12" s="1"/>
  <c r="O134" i="12" s="1"/>
  <c r="N20" i="12"/>
  <c r="N26" i="12" s="1"/>
  <c r="N32" i="12" s="1"/>
  <c r="N38" i="12" s="1"/>
  <c r="N44" i="12" s="1"/>
  <c r="N50" i="12" s="1"/>
  <c r="N56" i="12" s="1"/>
  <c r="N62" i="12" s="1"/>
  <c r="N68" i="12" s="1"/>
  <c r="N74" i="12" s="1"/>
  <c r="N80" i="12" s="1"/>
  <c r="N86" i="12" s="1"/>
  <c r="N92" i="12" s="1"/>
  <c r="N98" i="12" s="1"/>
  <c r="N104" i="12" s="1"/>
  <c r="N110" i="12" s="1"/>
  <c r="N116" i="12" s="1"/>
  <c r="N122" i="12" s="1"/>
  <c r="N128" i="12" s="1"/>
  <c r="N134" i="12" s="1"/>
  <c r="P20" i="12"/>
  <c r="P26" i="12" s="1"/>
  <c r="P32" i="12" s="1"/>
  <c r="P38" i="12" s="1"/>
  <c r="P44" i="12" s="1"/>
  <c r="P50" i="12" s="1"/>
  <c r="P56" i="12" s="1"/>
  <c r="P62" i="12" s="1"/>
  <c r="P68" i="12" s="1"/>
  <c r="P74" i="12" s="1"/>
  <c r="P80" i="12" s="1"/>
  <c r="P86" i="12" s="1"/>
  <c r="P92" i="12" s="1"/>
  <c r="P98" i="12" s="1"/>
  <c r="P104" i="12" s="1"/>
  <c r="P110" i="12" s="1"/>
  <c r="P116" i="12" s="1"/>
  <c r="P122" i="12" s="1"/>
  <c r="P128" i="12" s="1"/>
  <c r="P134" i="12" s="1"/>
  <c r="R20" i="12"/>
  <c r="R26" i="12" s="1"/>
  <c r="R32" i="12" s="1"/>
  <c r="R38" i="12" s="1"/>
  <c r="R44" i="12" s="1"/>
  <c r="R50" i="12" s="1"/>
  <c r="R56" i="12" s="1"/>
  <c r="R62" i="12" s="1"/>
  <c r="R68" i="12" s="1"/>
  <c r="R74" i="12" s="1"/>
  <c r="R80" i="12" s="1"/>
  <c r="R86" i="12" s="1"/>
  <c r="R92" i="12" s="1"/>
  <c r="R98" i="12" s="1"/>
  <c r="R104" i="12" s="1"/>
  <c r="R110" i="12" s="1"/>
  <c r="R116" i="12" s="1"/>
  <c r="R122" i="12" s="1"/>
  <c r="R128" i="12" s="1"/>
  <c r="R134" i="12" s="1"/>
  <c r="N21" i="12"/>
  <c r="N27" i="12" s="1"/>
  <c r="N33" i="12" s="1"/>
  <c r="N39" i="12" s="1"/>
  <c r="N45" i="12" s="1"/>
  <c r="N51" i="12" s="1"/>
  <c r="N57" i="12" s="1"/>
  <c r="N63" i="12" s="1"/>
  <c r="N69" i="12" s="1"/>
  <c r="N75" i="12" s="1"/>
  <c r="N81" i="12" s="1"/>
  <c r="N87" i="12" s="1"/>
  <c r="N93" i="12" s="1"/>
  <c r="N99" i="12" s="1"/>
  <c r="N105" i="12" s="1"/>
  <c r="N111" i="12" s="1"/>
  <c r="N117" i="12" s="1"/>
  <c r="N123" i="12" s="1"/>
  <c r="N129" i="12" s="1"/>
  <c r="N135" i="12" s="1"/>
  <c r="M21" i="12"/>
  <c r="M27" i="12" s="1"/>
  <c r="M33" i="12" s="1"/>
  <c r="M39" i="12" s="1"/>
  <c r="M45" i="12" s="1"/>
  <c r="M51" i="12" s="1"/>
  <c r="M57" i="12" s="1"/>
  <c r="M63" i="12" s="1"/>
  <c r="M69" i="12" s="1"/>
  <c r="M75" i="12" s="1"/>
  <c r="M81" i="12" s="1"/>
  <c r="M87" i="12" s="1"/>
  <c r="M93" i="12" s="1"/>
  <c r="M99" i="12" s="1"/>
  <c r="M105" i="12" s="1"/>
  <c r="M111" i="12" s="1"/>
  <c r="M117" i="12" s="1"/>
  <c r="M123" i="12" s="1"/>
  <c r="M129" i="12" s="1"/>
  <c r="M135" i="12" s="1"/>
  <c r="O21" i="12"/>
  <c r="O27" i="12" s="1"/>
  <c r="O33" i="12" s="1"/>
  <c r="O39" i="12" s="1"/>
  <c r="O45" i="12" s="1"/>
  <c r="O51" i="12" s="1"/>
  <c r="O57" i="12" s="1"/>
  <c r="O63" i="12" s="1"/>
  <c r="O69" i="12" s="1"/>
  <c r="O75" i="12" s="1"/>
  <c r="O81" i="12" s="1"/>
  <c r="O87" i="12" s="1"/>
  <c r="O93" i="12" s="1"/>
  <c r="O99" i="12" s="1"/>
  <c r="O105" i="12" s="1"/>
  <c r="O111" i="12" s="1"/>
  <c r="O117" i="12" s="1"/>
  <c r="O123" i="12" s="1"/>
  <c r="O129" i="12" s="1"/>
  <c r="O135" i="12" s="1"/>
  <c r="L21" i="12"/>
  <c r="L27" i="12" s="1"/>
  <c r="L33" i="12" s="1"/>
  <c r="R21" i="12"/>
  <c r="R27" i="12" s="1"/>
  <c r="R33" i="12" s="1"/>
  <c r="R39" i="12" s="1"/>
  <c r="R45" i="12" s="1"/>
  <c r="R51" i="12" s="1"/>
  <c r="R57" i="12" s="1"/>
  <c r="R63" i="12" s="1"/>
  <c r="R69" i="12" s="1"/>
  <c r="R75" i="12" s="1"/>
  <c r="R81" i="12" s="1"/>
  <c r="R87" i="12" s="1"/>
  <c r="R93" i="12" s="1"/>
  <c r="R99" i="12" s="1"/>
  <c r="R105" i="12" s="1"/>
  <c r="R111" i="12" s="1"/>
  <c r="R117" i="12" s="1"/>
  <c r="R123" i="12" s="1"/>
  <c r="R129" i="12" s="1"/>
  <c r="R135" i="12" s="1"/>
  <c r="P21" i="12"/>
  <c r="P27" i="12" s="1"/>
  <c r="P33" i="12" s="1"/>
  <c r="P39" i="12" s="1"/>
  <c r="P45" i="12" s="1"/>
  <c r="P51" i="12" s="1"/>
  <c r="P57" i="12" s="1"/>
  <c r="P63" i="12" s="1"/>
  <c r="P69" i="12" s="1"/>
  <c r="P75" i="12" s="1"/>
  <c r="P81" i="12" s="1"/>
  <c r="P87" i="12" s="1"/>
  <c r="P93" i="12" s="1"/>
  <c r="P99" i="12" s="1"/>
  <c r="P105" i="12" s="1"/>
  <c r="P111" i="12" s="1"/>
  <c r="P117" i="12" s="1"/>
  <c r="P123" i="12" s="1"/>
  <c r="P129" i="12" s="1"/>
  <c r="P135" i="12" s="1"/>
  <c r="K21" i="12"/>
  <c r="K27" i="12" s="1"/>
  <c r="B19" i="13"/>
  <c r="F19" i="5"/>
  <c r="M54" i="5" l="1"/>
  <c r="M42" i="7"/>
  <c r="AM132" i="2"/>
  <c r="L54" i="6"/>
  <c r="K48" i="8"/>
  <c r="M48" i="8" s="1"/>
  <c r="K48" i="7"/>
  <c r="L48" i="7" s="1"/>
  <c r="K36" i="9"/>
  <c r="L36" i="9" s="1"/>
  <c r="J30" i="12"/>
  <c r="Q30" i="12" s="1"/>
  <c r="K72" i="4"/>
  <c r="M72" i="4" s="1"/>
  <c r="M42" i="8"/>
  <c r="AC138" i="2"/>
  <c r="AE138" i="2" s="1"/>
  <c r="AL138" i="2"/>
  <c r="L39" i="12"/>
  <c r="Q36" i="10"/>
  <c r="K36" i="10" s="1"/>
  <c r="P36" i="10"/>
  <c r="K63" i="7"/>
  <c r="K50" i="8"/>
  <c r="J60" i="8"/>
  <c r="L56" i="8"/>
  <c r="M51" i="9"/>
  <c r="J45" i="9"/>
  <c r="Q78" i="4"/>
  <c r="P78" i="4"/>
  <c r="Q42" i="10"/>
  <c r="P42" i="10"/>
  <c r="Q66" i="5"/>
  <c r="P66" i="5"/>
  <c r="P36" i="11"/>
  <c r="Q36" i="11"/>
  <c r="L63" i="9"/>
  <c r="K51" i="9"/>
  <c r="K50" i="7"/>
  <c r="L56" i="7"/>
  <c r="J60" i="7"/>
  <c r="K33" i="12"/>
  <c r="L45" i="11"/>
  <c r="J39" i="11"/>
  <c r="J27" i="12"/>
  <c r="Q33" i="12"/>
  <c r="Q39" i="12" s="1"/>
  <c r="Q45" i="12" s="1"/>
  <c r="Q51" i="12" s="1"/>
  <c r="Q57" i="12" s="1"/>
  <c r="Q63" i="12" s="1"/>
  <c r="Q69" i="12" s="1"/>
  <c r="Q75" i="12" s="1"/>
  <c r="Q81" i="12" s="1"/>
  <c r="Q87" i="12" s="1"/>
  <c r="Q93" i="12" s="1"/>
  <c r="Q99" i="12" s="1"/>
  <c r="Q105" i="12" s="1"/>
  <c r="Q111" i="12" s="1"/>
  <c r="Q117" i="12" s="1"/>
  <c r="Q123" i="12" s="1"/>
  <c r="Q129" i="12" s="1"/>
  <c r="Q135" i="12" s="1"/>
  <c r="K75" i="5"/>
  <c r="P54" i="8"/>
  <c r="Q54" i="8"/>
  <c r="L26" i="12"/>
  <c r="L44" i="10"/>
  <c r="K38" i="10"/>
  <c r="J48" i="10"/>
  <c r="K60" i="6"/>
  <c r="M60" i="6" s="1"/>
  <c r="K57" i="8"/>
  <c r="L30" i="9"/>
  <c r="M30" i="9"/>
  <c r="P30" i="11"/>
  <c r="Q30" i="11"/>
  <c r="K30" i="11" s="1"/>
  <c r="K69" i="6"/>
  <c r="K60" i="5"/>
  <c r="K39" i="11"/>
  <c r="L30" i="10"/>
  <c r="M30" i="10"/>
  <c r="G27" i="13"/>
  <c r="G26" i="13"/>
  <c r="AN132" i="2"/>
  <c r="AL135" i="2"/>
  <c r="J84" i="4"/>
  <c r="L80" i="4"/>
  <c r="K74" i="4"/>
  <c r="K45" i="10"/>
  <c r="J39" i="10"/>
  <c r="L45" i="10"/>
  <c r="L81" i="5"/>
  <c r="J75" i="5"/>
  <c r="AK135" i="2"/>
  <c r="L57" i="8"/>
  <c r="J51" i="8"/>
  <c r="L81" i="4"/>
  <c r="J75" i="4"/>
  <c r="K38" i="9"/>
  <c r="L44" i="9"/>
  <c r="J48" i="9"/>
  <c r="L69" i="6"/>
  <c r="J63" i="6"/>
  <c r="L63" i="7"/>
  <c r="J57" i="7"/>
  <c r="K81" i="4"/>
  <c r="L66" i="4"/>
  <c r="M66" i="4"/>
  <c r="Q66" i="6"/>
  <c r="P66" i="6"/>
  <c r="Q54" i="7"/>
  <c r="P54" i="7"/>
  <c r="K62" i="5"/>
  <c r="J72" i="5"/>
  <c r="L68" i="5"/>
  <c r="L38" i="11"/>
  <c r="K32" i="11"/>
  <c r="J42" i="11"/>
  <c r="Q42" i="9"/>
  <c r="P42" i="9"/>
  <c r="K62" i="6"/>
  <c r="J72" i="6"/>
  <c r="L68" i="6"/>
  <c r="AQ18" i="13"/>
  <c r="AK13" i="13" s="1"/>
  <c r="AG18" i="13"/>
  <c r="X18" i="13"/>
  <c r="J21" i="13"/>
  <c r="AP18" i="13"/>
  <c r="AS18" i="13"/>
  <c r="AA18" i="13"/>
  <c r="R18" i="13"/>
  <c r="AJ18" i="13"/>
  <c r="O18" i="13"/>
  <c r="J24" i="13"/>
  <c r="AH18" i="13"/>
  <c r="AB13" i="13" s="1"/>
  <c r="Y18" i="13"/>
  <c r="S13" i="13" s="1"/>
  <c r="P18" i="13"/>
  <c r="R24" i="13"/>
  <c r="O24" i="13"/>
  <c r="F19" i="6"/>
  <c r="H23" i="13"/>
  <c r="H29" i="13" s="1"/>
  <c r="H35" i="13" s="1"/>
  <c r="H41" i="13" s="1"/>
  <c r="H47" i="13" s="1"/>
  <c r="H53" i="13" s="1"/>
  <c r="H59" i="13" s="1"/>
  <c r="H65" i="13" s="1"/>
  <c r="H71" i="13" s="1"/>
  <c r="H77" i="13" s="1"/>
  <c r="H83" i="13" s="1"/>
  <c r="H89" i="13" s="1"/>
  <c r="H95" i="13" s="1"/>
  <c r="H101" i="13" s="1"/>
  <c r="H107" i="13" s="1"/>
  <c r="H113" i="13" s="1"/>
  <c r="H119" i="13" s="1"/>
  <c r="H125" i="13" s="1"/>
  <c r="H131" i="13" s="1"/>
  <c r="H137" i="13" s="1"/>
  <c r="Q20" i="13"/>
  <c r="Q26" i="13" s="1"/>
  <c r="Q32" i="13" s="1"/>
  <c r="Q38" i="13" s="1"/>
  <c r="Q44" i="13" s="1"/>
  <c r="Q50" i="13" s="1"/>
  <c r="Q56" i="13" s="1"/>
  <c r="Q62" i="13" s="1"/>
  <c r="Q68" i="13" s="1"/>
  <c r="Q74" i="13" s="1"/>
  <c r="Q80" i="13" s="1"/>
  <c r="Q86" i="13" s="1"/>
  <c r="Q92" i="13" s="1"/>
  <c r="Q98" i="13" s="1"/>
  <c r="Q104" i="13" s="1"/>
  <c r="Q110" i="13" s="1"/>
  <c r="Q116" i="13" s="1"/>
  <c r="Q122" i="13" s="1"/>
  <c r="Q128" i="13" s="1"/>
  <c r="Q134" i="13" s="1"/>
  <c r="M20" i="13"/>
  <c r="M26" i="13" s="1"/>
  <c r="M32" i="13" s="1"/>
  <c r="M38" i="13" s="1"/>
  <c r="M44" i="13" s="1"/>
  <c r="M50" i="13" s="1"/>
  <c r="M56" i="13" s="1"/>
  <c r="M62" i="13" s="1"/>
  <c r="M68" i="13" s="1"/>
  <c r="M74" i="13" s="1"/>
  <c r="M80" i="13" s="1"/>
  <c r="M86" i="13" s="1"/>
  <c r="M92" i="13" s="1"/>
  <c r="M98" i="13" s="1"/>
  <c r="M104" i="13" s="1"/>
  <c r="M110" i="13" s="1"/>
  <c r="M116" i="13" s="1"/>
  <c r="M122" i="13" s="1"/>
  <c r="M128" i="13" s="1"/>
  <c r="M134" i="13" s="1"/>
  <c r="N20" i="13"/>
  <c r="N26" i="13" s="1"/>
  <c r="N32" i="13" s="1"/>
  <c r="N38" i="13" s="1"/>
  <c r="N44" i="13" s="1"/>
  <c r="N50" i="13" s="1"/>
  <c r="N56" i="13" s="1"/>
  <c r="N62" i="13" s="1"/>
  <c r="N68" i="13" s="1"/>
  <c r="N74" i="13" s="1"/>
  <c r="N80" i="13" s="1"/>
  <c r="N86" i="13" s="1"/>
  <c r="N92" i="13" s="1"/>
  <c r="N98" i="13" s="1"/>
  <c r="N104" i="13" s="1"/>
  <c r="N110" i="13" s="1"/>
  <c r="N116" i="13" s="1"/>
  <c r="N122" i="13" s="1"/>
  <c r="N128" i="13" s="1"/>
  <c r="N134" i="13" s="1"/>
  <c r="R20" i="13"/>
  <c r="R26" i="13" s="1"/>
  <c r="R32" i="13" s="1"/>
  <c r="R38" i="13" s="1"/>
  <c r="R44" i="13" s="1"/>
  <c r="R50" i="13" s="1"/>
  <c r="R56" i="13" s="1"/>
  <c r="R62" i="13" s="1"/>
  <c r="R68" i="13" s="1"/>
  <c r="R74" i="13" s="1"/>
  <c r="R80" i="13" s="1"/>
  <c r="R86" i="13" s="1"/>
  <c r="R92" i="13" s="1"/>
  <c r="R98" i="13" s="1"/>
  <c r="R104" i="13" s="1"/>
  <c r="R110" i="13" s="1"/>
  <c r="R116" i="13" s="1"/>
  <c r="R122" i="13" s="1"/>
  <c r="R128" i="13" s="1"/>
  <c r="R134" i="13" s="1"/>
  <c r="Q21" i="13"/>
  <c r="Q27" i="13" s="1"/>
  <c r="Q33" i="13" s="1"/>
  <c r="Q39" i="13" s="1"/>
  <c r="Q45" i="13" s="1"/>
  <c r="Q51" i="13" s="1"/>
  <c r="Q57" i="13" s="1"/>
  <c r="Q63" i="13" s="1"/>
  <c r="Q69" i="13" s="1"/>
  <c r="Q75" i="13" s="1"/>
  <c r="Q81" i="13" s="1"/>
  <c r="Q87" i="13" s="1"/>
  <c r="Q93" i="13" s="1"/>
  <c r="Q99" i="13" s="1"/>
  <c r="Q105" i="13" s="1"/>
  <c r="Q111" i="13" s="1"/>
  <c r="Q117" i="13" s="1"/>
  <c r="Q123" i="13" s="1"/>
  <c r="Q129" i="13" s="1"/>
  <c r="Q135" i="13" s="1"/>
  <c r="O20" i="13"/>
  <c r="O26" i="13" s="1"/>
  <c r="O32" i="13" s="1"/>
  <c r="O38" i="13" s="1"/>
  <c r="O44" i="13" s="1"/>
  <c r="O50" i="13" s="1"/>
  <c r="O56" i="13" s="1"/>
  <c r="O62" i="13" s="1"/>
  <c r="O68" i="13" s="1"/>
  <c r="O74" i="13" s="1"/>
  <c r="O80" i="13" s="1"/>
  <c r="O86" i="13" s="1"/>
  <c r="O92" i="13" s="1"/>
  <c r="O98" i="13" s="1"/>
  <c r="O104" i="13" s="1"/>
  <c r="O110" i="13" s="1"/>
  <c r="O116" i="13" s="1"/>
  <c r="O122" i="13" s="1"/>
  <c r="O128" i="13" s="1"/>
  <c r="O134" i="13" s="1"/>
  <c r="P20" i="13"/>
  <c r="P26" i="13" s="1"/>
  <c r="P32" i="13" s="1"/>
  <c r="P38" i="13" s="1"/>
  <c r="P44" i="13" s="1"/>
  <c r="P50" i="13" s="1"/>
  <c r="P56" i="13" s="1"/>
  <c r="P62" i="13" s="1"/>
  <c r="P68" i="13" s="1"/>
  <c r="P74" i="13" s="1"/>
  <c r="P80" i="13" s="1"/>
  <c r="P86" i="13" s="1"/>
  <c r="P92" i="13" s="1"/>
  <c r="P98" i="13" s="1"/>
  <c r="P104" i="13" s="1"/>
  <c r="P110" i="13" s="1"/>
  <c r="P116" i="13" s="1"/>
  <c r="P122" i="13" s="1"/>
  <c r="P128" i="13" s="1"/>
  <c r="P134" i="13" s="1"/>
  <c r="L20" i="13"/>
  <c r="N21" i="13"/>
  <c r="N27" i="13" s="1"/>
  <c r="N33" i="13" s="1"/>
  <c r="N39" i="13" s="1"/>
  <c r="N45" i="13" s="1"/>
  <c r="N51" i="13" s="1"/>
  <c r="N57" i="13" s="1"/>
  <c r="N63" i="13" s="1"/>
  <c r="N69" i="13" s="1"/>
  <c r="N75" i="13" s="1"/>
  <c r="N81" i="13" s="1"/>
  <c r="N87" i="13" s="1"/>
  <c r="N93" i="13" s="1"/>
  <c r="N99" i="13" s="1"/>
  <c r="N105" i="13" s="1"/>
  <c r="N111" i="13" s="1"/>
  <c r="N117" i="13" s="1"/>
  <c r="N123" i="13" s="1"/>
  <c r="N129" i="13" s="1"/>
  <c r="N135" i="13" s="1"/>
  <c r="O21" i="13"/>
  <c r="O27" i="13" s="1"/>
  <c r="O33" i="13" s="1"/>
  <c r="O39" i="13" s="1"/>
  <c r="O45" i="13" s="1"/>
  <c r="O51" i="13" s="1"/>
  <c r="O57" i="13" s="1"/>
  <c r="O63" i="13" s="1"/>
  <c r="O69" i="13" s="1"/>
  <c r="O75" i="13" s="1"/>
  <c r="O81" i="13" s="1"/>
  <c r="O87" i="13" s="1"/>
  <c r="O93" i="13" s="1"/>
  <c r="O99" i="13" s="1"/>
  <c r="O105" i="13" s="1"/>
  <c r="O111" i="13" s="1"/>
  <c r="O117" i="13" s="1"/>
  <c r="O123" i="13" s="1"/>
  <c r="O129" i="13" s="1"/>
  <c r="O135" i="13" s="1"/>
  <c r="M21" i="13"/>
  <c r="M27" i="13" s="1"/>
  <c r="M33" i="13" s="1"/>
  <c r="M39" i="13" s="1"/>
  <c r="M45" i="13" s="1"/>
  <c r="M51" i="13" s="1"/>
  <c r="M57" i="13" s="1"/>
  <c r="M63" i="13" s="1"/>
  <c r="M69" i="13" s="1"/>
  <c r="M75" i="13" s="1"/>
  <c r="M81" i="13" s="1"/>
  <c r="M87" i="13" s="1"/>
  <c r="M93" i="13" s="1"/>
  <c r="M99" i="13" s="1"/>
  <c r="M105" i="13" s="1"/>
  <c r="M111" i="13" s="1"/>
  <c r="M117" i="13" s="1"/>
  <c r="M123" i="13" s="1"/>
  <c r="M129" i="13" s="1"/>
  <c r="M135" i="13" s="1"/>
  <c r="R21" i="13"/>
  <c r="R27" i="13" s="1"/>
  <c r="R33" i="13" s="1"/>
  <c r="R39" i="13" s="1"/>
  <c r="R45" i="13" s="1"/>
  <c r="R51" i="13" s="1"/>
  <c r="R57" i="13" s="1"/>
  <c r="R63" i="13" s="1"/>
  <c r="R69" i="13" s="1"/>
  <c r="R75" i="13" s="1"/>
  <c r="R81" i="13" s="1"/>
  <c r="R87" i="13" s="1"/>
  <c r="R93" i="13" s="1"/>
  <c r="R99" i="13" s="1"/>
  <c r="R105" i="13" s="1"/>
  <c r="R111" i="13" s="1"/>
  <c r="R117" i="13" s="1"/>
  <c r="R123" i="13" s="1"/>
  <c r="R129" i="13" s="1"/>
  <c r="R135" i="13" s="1"/>
  <c r="L21" i="13"/>
  <c r="L27" i="13" s="1"/>
  <c r="P21" i="13"/>
  <c r="P27" i="13" s="1"/>
  <c r="P33" i="13" s="1"/>
  <c r="P39" i="13" s="1"/>
  <c r="P45" i="13" s="1"/>
  <c r="P51" i="13" s="1"/>
  <c r="P57" i="13" s="1"/>
  <c r="P63" i="13" s="1"/>
  <c r="P69" i="13" s="1"/>
  <c r="P75" i="13" s="1"/>
  <c r="P81" i="13" s="1"/>
  <c r="P87" i="13" s="1"/>
  <c r="P93" i="13" s="1"/>
  <c r="P99" i="13" s="1"/>
  <c r="P105" i="13" s="1"/>
  <c r="P111" i="13" s="1"/>
  <c r="P117" i="13" s="1"/>
  <c r="P123" i="13" s="1"/>
  <c r="P129" i="13" s="1"/>
  <c r="P135" i="13" s="1"/>
  <c r="K21" i="13"/>
  <c r="K27" i="13" s="1"/>
  <c r="K20" i="12"/>
  <c r="B19" i="14"/>
  <c r="M48" i="7" l="1"/>
  <c r="L48" i="8"/>
  <c r="M36" i="9"/>
  <c r="L72" i="4"/>
  <c r="P30" i="12"/>
  <c r="K78" i="4"/>
  <c r="L78" i="4" s="1"/>
  <c r="K66" i="5"/>
  <c r="L66" i="5" s="1"/>
  <c r="AN138" i="2"/>
  <c r="J30" i="13"/>
  <c r="P30" i="13" s="1"/>
  <c r="K54" i="8"/>
  <c r="M54" i="8" s="1"/>
  <c r="AD138" i="2"/>
  <c r="K42" i="9"/>
  <c r="L42" i="9" s="1"/>
  <c r="K42" i="10"/>
  <c r="M42" i="10" s="1"/>
  <c r="K33" i="13"/>
  <c r="L51" i="11"/>
  <c r="J45" i="11"/>
  <c r="G27" i="14"/>
  <c r="G26" i="14"/>
  <c r="J69" i="6"/>
  <c r="L75" i="6"/>
  <c r="J54" i="10"/>
  <c r="K44" i="10"/>
  <c r="L50" i="10"/>
  <c r="K57" i="9"/>
  <c r="K69" i="7"/>
  <c r="K75" i="7" s="1"/>
  <c r="AM138" i="2"/>
  <c r="J57" i="8"/>
  <c r="L63" i="8"/>
  <c r="K68" i="6"/>
  <c r="J78" i="6"/>
  <c r="L74" i="6"/>
  <c r="K54" i="7"/>
  <c r="K87" i="4"/>
  <c r="P48" i="9"/>
  <c r="Q48" i="9"/>
  <c r="L60" i="5"/>
  <c r="M60" i="5"/>
  <c r="L36" i="10"/>
  <c r="M36" i="10"/>
  <c r="L87" i="4"/>
  <c r="J81" i="4"/>
  <c r="Q84" i="4"/>
  <c r="P84" i="4"/>
  <c r="Q72" i="5"/>
  <c r="P72" i="5"/>
  <c r="L87" i="5"/>
  <c r="J81" i="5"/>
  <c r="J27" i="13"/>
  <c r="L33" i="13"/>
  <c r="L51" i="10"/>
  <c r="J45" i="10"/>
  <c r="Q72" i="6"/>
  <c r="P72" i="6"/>
  <c r="Q42" i="11"/>
  <c r="P42" i="11"/>
  <c r="J54" i="9"/>
  <c r="K44" i="9"/>
  <c r="L50" i="9"/>
  <c r="K51" i="10"/>
  <c r="K39" i="12"/>
  <c r="L69" i="9"/>
  <c r="M57" i="9"/>
  <c r="J51" i="9"/>
  <c r="J33" i="12"/>
  <c r="P48" i="10"/>
  <c r="Q48" i="10"/>
  <c r="K66" i="6"/>
  <c r="M66" i="6" s="1"/>
  <c r="L26" i="13"/>
  <c r="K75" i="6"/>
  <c r="K81" i="5"/>
  <c r="Q60" i="7"/>
  <c r="P60" i="7"/>
  <c r="K36" i="11"/>
  <c r="J66" i="8"/>
  <c r="K56" i="8"/>
  <c r="L62" i="8"/>
  <c r="J39" i="12"/>
  <c r="L45" i="12"/>
  <c r="K68" i="5"/>
  <c r="J78" i="5"/>
  <c r="L74" i="5"/>
  <c r="L30" i="11"/>
  <c r="M30" i="11"/>
  <c r="L32" i="12"/>
  <c r="J36" i="12"/>
  <c r="K26" i="12"/>
  <c r="K30" i="12" s="1"/>
  <c r="L60" i="6"/>
  <c r="J63" i="7"/>
  <c r="L69" i="7"/>
  <c r="K45" i="11"/>
  <c r="L44" i="11"/>
  <c r="K38" i="11"/>
  <c r="J48" i="11"/>
  <c r="K80" i="4"/>
  <c r="J90" i="4"/>
  <c r="L86" i="4"/>
  <c r="K63" i="8"/>
  <c r="K56" i="7"/>
  <c r="J66" i="7"/>
  <c r="L62" i="7"/>
  <c r="P60" i="8"/>
  <c r="Q60" i="8"/>
  <c r="AS18" i="14"/>
  <c r="R18" i="14"/>
  <c r="J21" i="14"/>
  <c r="AQ18" i="14"/>
  <c r="AK13" i="14" s="1"/>
  <c r="AJ18" i="14"/>
  <c r="X18" i="14"/>
  <c r="O18" i="14"/>
  <c r="J24" i="14"/>
  <c r="AP18" i="14"/>
  <c r="AG18" i="14"/>
  <c r="AA18" i="14"/>
  <c r="AH18" i="14"/>
  <c r="AB13" i="14" s="1"/>
  <c r="Y18" i="14"/>
  <c r="S13" i="14" s="1"/>
  <c r="P18" i="14"/>
  <c r="O24" i="14"/>
  <c r="F19" i="7"/>
  <c r="H23" i="14"/>
  <c r="H29" i="14" s="1"/>
  <c r="H35" i="14" s="1"/>
  <c r="H41" i="14" s="1"/>
  <c r="H47" i="14" s="1"/>
  <c r="H53" i="14" s="1"/>
  <c r="H59" i="14" s="1"/>
  <c r="H65" i="14" s="1"/>
  <c r="H71" i="14" s="1"/>
  <c r="H77" i="14" s="1"/>
  <c r="H83" i="14" s="1"/>
  <c r="H89" i="14" s="1"/>
  <c r="H95" i="14" s="1"/>
  <c r="H101" i="14" s="1"/>
  <c r="H107" i="14" s="1"/>
  <c r="H113" i="14" s="1"/>
  <c r="H119" i="14" s="1"/>
  <c r="H125" i="14" s="1"/>
  <c r="H131" i="14" s="1"/>
  <c r="H137" i="14" s="1"/>
  <c r="Q20" i="14"/>
  <c r="Q26" i="14" s="1"/>
  <c r="Q32" i="14" s="1"/>
  <c r="Q38" i="14" s="1"/>
  <c r="Q44" i="14" s="1"/>
  <c r="Q50" i="14" s="1"/>
  <c r="Q56" i="14" s="1"/>
  <c r="Q62" i="14" s="1"/>
  <c r="Q68" i="14" s="1"/>
  <c r="Q74" i="14" s="1"/>
  <c r="Q80" i="14" s="1"/>
  <c r="Q86" i="14" s="1"/>
  <c r="Q92" i="14" s="1"/>
  <c r="Q98" i="14" s="1"/>
  <c r="Q104" i="14" s="1"/>
  <c r="Q110" i="14" s="1"/>
  <c r="Q116" i="14" s="1"/>
  <c r="Q122" i="14" s="1"/>
  <c r="Q128" i="14" s="1"/>
  <c r="Q134" i="14" s="1"/>
  <c r="L20" i="14"/>
  <c r="L26" i="14" s="1"/>
  <c r="M20" i="14"/>
  <c r="M26" i="14" s="1"/>
  <c r="M32" i="14" s="1"/>
  <c r="M38" i="14" s="1"/>
  <c r="M44" i="14" s="1"/>
  <c r="M50" i="14" s="1"/>
  <c r="M56" i="14" s="1"/>
  <c r="M62" i="14" s="1"/>
  <c r="M68" i="14" s="1"/>
  <c r="M74" i="14" s="1"/>
  <c r="M80" i="14" s="1"/>
  <c r="M86" i="14" s="1"/>
  <c r="M92" i="14" s="1"/>
  <c r="M98" i="14" s="1"/>
  <c r="M104" i="14" s="1"/>
  <c r="M110" i="14" s="1"/>
  <c r="M116" i="14" s="1"/>
  <c r="M122" i="14" s="1"/>
  <c r="M128" i="14" s="1"/>
  <c r="M134" i="14" s="1"/>
  <c r="O20" i="14"/>
  <c r="O26" i="14" s="1"/>
  <c r="O32" i="14" s="1"/>
  <c r="O38" i="14" s="1"/>
  <c r="O44" i="14" s="1"/>
  <c r="O50" i="14" s="1"/>
  <c r="O56" i="14" s="1"/>
  <c r="O62" i="14" s="1"/>
  <c r="O68" i="14" s="1"/>
  <c r="O74" i="14" s="1"/>
  <c r="O80" i="14" s="1"/>
  <c r="O86" i="14" s="1"/>
  <c r="O92" i="14" s="1"/>
  <c r="O98" i="14" s="1"/>
  <c r="O104" i="14" s="1"/>
  <c r="O110" i="14" s="1"/>
  <c r="O116" i="14" s="1"/>
  <c r="O122" i="14" s="1"/>
  <c r="O128" i="14" s="1"/>
  <c r="O134" i="14" s="1"/>
  <c r="Q21" i="14"/>
  <c r="Q27" i="14" s="1"/>
  <c r="Q33" i="14" s="1"/>
  <c r="Q39" i="14" s="1"/>
  <c r="Q45" i="14" s="1"/>
  <c r="Q51" i="14" s="1"/>
  <c r="Q57" i="14" s="1"/>
  <c r="Q63" i="14" s="1"/>
  <c r="Q69" i="14" s="1"/>
  <c r="Q75" i="14" s="1"/>
  <c r="Q81" i="14" s="1"/>
  <c r="Q87" i="14" s="1"/>
  <c r="Q93" i="14" s="1"/>
  <c r="Q99" i="14" s="1"/>
  <c r="Q105" i="14" s="1"/>
  <c r="Q111" i="14" s="1"/>
  <c r="Q117" i="14" s="1"/>
  <c r="Q123" i="14" s="1"/>
  <c r="Q129" i="14" s="1"/>
  <c r="Q135" i="14" s="1"/>
  <c r="P20" i="14"/>
  <c r="P26" i="14" s="1"/>
  <c r="P32" i="14" s="1"/>
  <c r="P38" i="14" s="1"/>
  <c r="P44" i="14" s="1"/>
  <c r="P50" i="14" s="1"/>
  <c r="P56" i="14" s="1"/>
  <c r="P62" i="14" s="1"/>
  <c r="P68" i="14" s="1"/>
  <c r="P74" i="14" s="1"/>
  <c r="P80" i="14" s="1"/>
  <c r="P86" i="14" s="1"/>
  <c r="P92" i="14" s="1"/>
  <c r="P98" i="14" s="1"/>
  <c r="P104" i="14" s="1"/>
  <c r="P110" i="14" s="1"/>
  <c r="P116" i="14" s="1"/>
  <c r="P122" i="14" s="1"/>
  <c r="P128" i="14" s="1"/>
  <c r="P134" i="14" s="1"/>
  <c r="N20" i="14"/>
  <c r="N26" i="14" s="1"/>
  <c r="N32" i="14" s="1"/>
  <c r="N38" i="14" s="1"/>
  <c r="N44" i="14" s="1"/>
  <c r="N50" i="14" s="1"/>
  <c r="N56" i="14" s="1"/>
  <c r="N62" i="14" s="1"/>
  <c r="N68" i="14" s="1"/>
  <c r="N74" i="14" s="1"/>
  <c r="N80" i="14" s="1"/>
  <c r="N86" i="14" s="1"/>
  <c r="N92" i="14" s="1"/>
  <c r="N98" i="14" s="1"/>
  <c r="N104" i="14" s="1"/>
  <c r="N110" i="14" s="1"/>
  <c r="N116" i="14" s="1"/>
  <c r="N122" i="14" s="1"/>
  <c r="N128" i="14" s="1"/>
  <c r="N134" i="14" s="1"/>
  <c r="R20" i="14"/>
  <c r="R26" i="14" s="1"/>
  <c r="R32" i="14" s="1"/>
  <c r="R38" i="14" s="1"/>
  <c r="R44" i="14" s="1"/>
  <c r="R50" i="14" s="1"/>
  <c r="R56" i="14" s="1"/>
  <c r="R62" i="14" s="1"/>
  <c r="R68" i="14" s="1"/>
  <c r="R74" i="14" s="1"/>
  <c r="R80" i="14" s="1"/>
  <c r="R86" i="14" s="1"/>
  <c r="R92" i="14" s="1"/>
  <c r="R98" i="14" s="1"/>
  <c r="R104" i="14" s="1"/>
  <c r="R110" i="14" s="1"/>
  <c r="R116" i="14" s="1"/>
  <c r="R122" i="14" s="1"/>
  <c r="R128" i="14" s="1"/>
  <c r="R134" i="14" s="1"/>
  <c r="O21" i="14"/>
  <c r="O27" i="14" s="1"/>
  <c r="O33" i="14" s="1"/>
  <c r="O39" i="14" s="1"/>
  <c r="O45" i="14" s="1"/>
  <c r="O51" i="14" s="1"/>
  <c r="O57" i="14" s="1"/>
  <c r="O63" i="14" s="1"/>
  <c r="O69" i="14" s="1"/>
  <c r="O75" i="14" s="1"/>
  <c r="O81" i="14" s="1"/>
  <c r="O87" i="14" s="1"/>
  <c r="O93" i="14" s="1"/>
  <c r="O99" i="14" s="1"/>
  <c r="O105" i="14" s="1"/>
  <c r="O111" i="14" s="1"/>
  <c r="O117" i="14" s="1"/>
  <c r="O123" i="14" s="1"/>
  <c r="O129" i="14" s="1"/>
  <c r="O135" i="14" s="1"/>
  <c r="N21" i="14"/>
  <c r="N27" i="14" s="1"/>
  <c r="N33" i="14" s="1"/>
  <c r="N39" i="14" s="1"/>
  <c r="N45" i="14" s="1"/>
  <c r="N51" i="14" s="1"/>
  <c r="N57" i="14" s="1"/>
  <c r="N63" i="14" s="1"/>
  <c r="N69" i="14" s="1"/>
  <c r="N75" i="14" s="1"/>
  <c r="N81" i="14" s="1"/>
  <c r="N87" i="14" s="1"/>
  <c r="N93" i="14" s="1"/>
  <c r="N99" i="14" s="1"/>
  <c r="N105" i="14" s="1"/>
  <c r="N111" i="14" s="1"/>
  <c r="N117" i="14" s="1"/>
  <c r="N123" i="14" s="1"/>
  <c r="N129" i="14" s="1"/>
  <c r="N135" i="14" s="1"/>
  <c r="P21" i="14"/>
  <c r="P27" i="14" s="1"/>
  <c r="P33" i="14" s="1"/>
  <c r="P39" i="14" s="1"/>
  <c r="P45" i="14" s="1"/>
  <c r="P51" i="14" s="1"/>
  <c r="P57" i="14" s="1"/>
  <c r="P63" i="14" s="1"/>
  <c r="P69" i="14" s="1"/>
  <c r="P75" i="14" s="1"/>
  <c r="P81" i="14" s="1"/>
  <c r="P87" i="14" s="1"/>
  <c r="P93" i="14" s="1"/>
  <c r="P99" i="14" s="1"/>
  <c r="P105" i="14" s="1"/>
  <c r="P111" i="14" s="1"/>
  <c r="P117" i="14" s="1"/>
  <c r="P123" i="14" s="1"/>
  <c r="P129" i="14" s="1"/>
  <c r="P135" i="14" s="1"/>
  <c r="M21" i="14"/>
  <c r="M27" i="14" s="1"/>
  <c r="R21" i="14"/>
  <c r="R27" i="14" s="1"/>
  <c r="R33" i="14" s="1"/>
  <c r="R39" i="14" s="1"/>
  <c r="R45" i="14" s="1"/>
  <c r="R51" i="14" s="1"/>
  <c r="R57" i="14" s="1"/>
  <c r="R63" i="14" s="1"/>
  <c r="R69" i="14" s="1"/>
  <c r="R75" i="14" s="1"/>
  <c r="R81" i="14" s="1"/>
  <c r="R87" i="14" s="1"/>
  <c r="R93" i="14" s="1"/>
  <c r="R99" i="14" s="1"/>
  <c r="R105" i="14" s="1"/>
  <c r="R111" i="14" s="1"/>
  <c r="R117" i="14" s="1"/>
  <c r="R123" i="14" s="1"/>
  <c r="R129" i="14" s="1"/>
  <c r="R135" i="14" s="1"/>
  <c r="L21" i="14"/>
  <c r="L27" i="14" s="1"/>
  <c r="L33" i="14" s="1"/>
  <c r="K21" i="14"/>
  <c r="K27" i="14" s="1"/>
  <c r="K20" i="13"/>
  <c r="R24" i="14" l="1"/>
  <c r="M78" i="4"/>
  <c r="Q30" i="13"/>
  <c r="L54" i="8"/>
  <c r="M66" i="5"/>
  <c r="K72" i="6"/>
  <c r="L72" i="6" s="1"/>
  <c r="K48" i="9"/>
  <c r="M48" i="9" s="1"/>
  <c r="K60" i="7"/>
  <c r="M60" i="7" s="1"/>
  <c r="K42" i="11"/>
  <c r="L42" i="11" s="1"/>
  <c r="M42" i="9"/>
  <c r="L42" i="10"/>
  <c r="J27" i="14"/>
  <c r="M33" i="14"/>
  <c r="M39" i="14" s="1"/>
  <c r="M45" i="14" s="1"/>
  <c r="M51" i="14" s="1"/>
  <c r="M57" i="14" s="1"/>
  <c r="M63" i="14" s="1"/>
  <c r="M69" i="14" s="1"/>
  <c r="M75" i="14" s="1"/>
  <c r="M81" i="14" s="1"/>
  <c r="M87" i="14" s="1"/>
  <c r="M93" i="14" s="1"/>
  <c r="M99" i="14" s="1"/>
  <c r="M105" i="14" s="1"/>
  <c r="M111" i="14" s="1"/>
  <c r="M117" i="14" s="1"/>
  <c r="M123" i="14" s="1"/>
  <c r="M129" i="14" s="1"/>
  <c r="M135" i="14" s="1"/>
  <c r="J36" i="14"/>
  <c r="L32" i="14"/>
  <c r="K26" i="14"/>
  <c r="K33" i="14"/>
  <c r="L39" i="14"/>
  <c r="L30" i="12"/>
  <c r="M30" i="12"/>
  <c r="J45" i="12"/>
  <c r="L51" i="12"/>
  <c r="K81" i="6"/>
  <c r="K45" i="12"/>
  <c r="J33" i="13"/>
  <c r="L39" i="13"/>
  <c r="J84" i="6"/>
  <c r="K74" i="6"/>
  <c r="L80" i="6"/>
  <c r="K81" i="7"/>
  <c r="K86" i="4"/>
  <c r="J96" i="4"/>
  <c r="L92" i="4"/>
  <c r="P78" i="5"/>
  <c r="Q78" i="5"/>
  <c r="Q54" i="9"/>
  <c r="P54" i="9"/>
  <c r="J51" i="10"/>
  <c r="L57" i="10"/>
  <c r="P54" i="10"/>
  <c r="Q54" i="10"/>
  <c r="J75" i="6"/>
  <c r="L81" i="6"/>
  <c r="P48" i="11"/>
  <c r="Q48" i="11"/>
  <c r="K32" i="12"/>
  <c r="L38" i="12"/>
  <c r="J42" i="12"/>
  <c r="L68" i="8"/>
  <c r="K62" i="8"/>
  <c r="J72" i="8"/>
  <c r="K84" i="4"/>
  <c r="Q90" i="4"/>
  <c r="P90" i="4"/>
  <c r="K72" i="5"/>
  <c r="L66" i="6"/>
  <c r="M54" i="7"/>
  <c r="L54" i="7"/>
  <c r="J30" i="14"/>
  <c r="P78" i="6"/>
  <c r="Q78" i="6"/>
  <c r="K69" i="8"/>
  <c r="K51" i="11"/>
  <c r="K60" i="8"/>
  <c r="K87" i="5"/>
  <c r="M63" i="9"/>
  <c r="J57" i="9"/>
  <c r="L93" i="5"/>
  <c r="J87" i="5"/>
  <c r="K63" i="9"/>
  <c r="J72" i="7"/>
  <c r="L68" i="7"/>
  <c r="K62" i="7"/>
  <c r="K93" i="4"/>
  <c r="P66" i="7"/>
  <c r="Q66" i="7"/>
  <c r="Q36" i="12"/>
  <c r="P36" i="12"/>
  <c r="J51" i="11"/>
  <c r="L57" i="11"/>
  <c r="L50" i="11"/>
  <c r="J54" i="11"/>
  <c r="K44" i="11"/>
  <c r="Q66" i="8"/>
  <c r="P66" i="8"/>
  <c r="L32" i="13"/>
  <c r="J36" i="13"/>
  <c r="K26" i="13"/>
  <c r="K30" i="13" s="1"/>
  <c r="L75" i="9"/>
  <c r="J60" i="9"/>
  <c r="L56" i="9"/>
  <c r="K50" i="9"/>
  <c r="L69" i="8"/>
  <c r="J63" i="8"/>
  <c r="K50" i="10"/>
  <c r="J60" i="10"/>
  <c r="L56" i="10"/>
  <c r="J69" i="7"/>
  <c r="L75" i="7"/>
  <c r="K74" i="5"/>
  <c r="K78" i="5" s="1"/>
  <c r="J84" i="5"/>
  <c r="L80" i="5"/>
  <c r="L36" i="11"/>
  <c r="M36" i="11"/>
  <c r="K57" i="10"/>
  <c r="L93" i="4"/>
  <c r="J87" i="4"/>
  <c r="K48" i="10"/>
  <c r="K39" i="13"/>
  <c r="F19" i="8"/>
  <c r="K20" i="14"/>
  <c r="L60" i="7" l="1"/>
  <c r="M72" i="6"/>
  <c r="K48" i="11"/>
  <c r="L48" i="11" s="1"/>
  <c r="M42" i="11"/>
  <c r="L48" i="9"/>
  <c r="K78" i="6"/>
  <c r="M78" i="6" s="1"/>
  <c r="K36" i="12"/>
  <c r="L36" i="12" s="1"/>
  <c r="K54" i="9"/>
  <c r="L54" i="9" s="1"/>
  <c r="K66" i="8"/>
  <c r="L66" i="8" s="1"/>
  <c r="J33" i="14"/>
  <c r="K54" i="10"/>
  <c r="M54" i="10" s="1"/>
  <c r="L78" i="5"/>
  <c r="M78" i="5"/>
  <c r="L30" i="13"/>
  <c r="M30" i="13"/>
  <c r="K93" i="5"/>
  <c r="K39" i="14"/>
  <c r="L87" i="6"/>
  <c r="J81" i="6"/>
  <c r="L81" i="7"/>
  <c r="J75" i="7"/>
  <c r="L75" i="8"/>
  <c r="J69" i="8"/>
  <c r="K32" i="13"/>
  <c r="J42" i="13"/>
  <c r="L38" i="13"/>
  <c r="J57" i="11"/>
  <c r="L63" i="11"/>
  <c r="P42" i="12"/>
  <c r="Q42" i="12"/>
  <c r="L78" i="6"/>
  <c r="J57" i="10"/>
  <c r="L63" i="10"/>
  <c r="K87" i="6"/>
  <c r="K32" i="14"/>
  <c r="J42" i="14"/>
  <c r="L38" i="14"/>
  <c r="K45" i="13"/>
  <c r="K69" i="9"/>
  <c r="M69" i="9"/>
  <c r="J63" i="9"/>
  <c r="L72" i="5"/>
  <c r="M72" i="5"/>
  <c r="K38" i="12"/>
  <c r="J48" i="12"/>
  <c r="L44" i="12"/>
  <c r="L45" i="13"/>
  <c r="J39" i="13"/>
  <c r="J51" i="12"/>
  <c r="L57" i="12"/>
  <c r="P36" i="14"/>
  <c r="Q36" i="14"/>
  <c r="L60" i="8"/>
  <c r="M60" i="8"/>
  <c r="K68" i="8"/>
  <c r="J78" i="8"/>
  <c r="L74" i="8"/>
  <c r="J66" i="9"/>
  <c r="K56" i="9"/>
  <c r="L62" i="9"/>
  <c r="K57" i="11"/>
  <c r="J39" i="14"/>
  <c r="L45" i="14"/>
  <c r="Q84" i="5"/>
  <c r="P84" i="5"/>
  <c r="Q72" i="7"/>
  <c r="P72" i="7"/>
  <c r="Q36" i="13"/>
  <c r="P36" i="13"/>
  <c r="L48" i="10"/>
  <c r="M48" i="10"/>
  <c r="Q60" i="9"/>
  <c r="P60" i="9"/>
  <c r="J93" i="5"/>
  <c r="L99" i="5"/>
  <c r="K90" i="4"/>
  <c r="K87" i="7"/>
  <c r="P84" i="6"/>
  <c r="Q84" i="6"/>
  <c r="K63" i="10"/>
  <c r="L62" i="10"/>
  <c r="J66" i="10"/>
  <c r="K56" i="10"/>
  <c r="K66" i="7"/>
  <c r="P30" i="14"/>
  <c r="Q30" i="14"/>
  <c r="K30" i="14" s="1"/>
  <c r="L98" i="4"/>
  <c r="K92" i="4"/>
  <c r="J102" i="4"/>
  <c r="K80" i="6"/>
  <c r="L86" i="6"/>
  <c r="J90" i="6"/>
  <c r="K50" i="11"/>
  <c r="J60" i="11"/>
  <c r="L56" i="11"/>
  <c r="L99" i="4"/>
  <c r="J93" i="4"/>
  <c r="K80" i="5"/>
  <c r="L86" i="5"/>
  <c r="J90" i="5"/>
  <c r="P60" i="10"/>
  <c r="Q60" i="10"/>
  <c r="L81" i="9"/>
  <c r="Q54" i="11"/>
  <c r="P54" i="11"/>
  <c r="K99" i="4"/>
  <c r="J78" i="7"/>
  <c r="L74" i="7"/>
  <c r="K68" i="7"/>
  <c r="K75" i="8"/>
  <c r="L84" i="4"/>
  <c r="M84" i="4"/>
  <c r="Q72" i="8"/>
  <c r="P72" i="8"/>
  <c r="P96" i="4"/>
  <c r="Q96" i="4"/>
  <c r="K51" i="12"/>
  <c r="F19" i="9"/>
  <c r="M48" i="11" l="1"/>
  <c r="K36" i="13"/>
  <c r="L36" i="13" s="1"/>
  <c r="M66" i="8"/>
  <c r="K60" i="10"/>
  <c r="M60" i="10" s="1"/>
  <c r="M54" i="9"/>
  <c r="M36" i="12"/>
  <c r="K54" i="11"/>
  <c r="L54" i="11" s="1"/>
  <c r="K72" i="8"/>
  <c r="M72" i="8" s="1"/>
  <c r="K84" i="6"/>
  <c r="L84" i="6" s="1"/>
  <c r="K72" i="7"/>
  <c r="L72" i="7" s="1"/>
  <c r="K96" i="4"/>
  <c r="M96" i="4" s="1"/>
  <c r="L54" i="10"/>
  <c r="L30" i="14"/>
  <c r="M30" i="14"/>
  <c r="K74" i="7"/>
  <c r="J84" i="7"/>
  <c r="L80" i="7"/>
  <c r="L69" i="11"/>
  <c r="J63" i="11"/>
  <c r="K57" i="12"/>
  <c r="P90" i="6"/>
  <c r="Q90" i="6"/>
  <c r="K93" i="7"/>
  <c r="J48" i="13"/>
  <c r="K38" i="13"/>
  <c r="L44" i="13"/>
  <c r="J81" i="7"/>
  <c r="L87" i="7"/>
  <c r="Q66" i="9"/>
  <c r="P66" i="9"/>
  <c r="L96" i="4"/>
  <c r="K105" i="4"/>
  <c r="K86" i="6"/>
  <c r="J96" i="6"/>
  <c r="L92" i="6"/>
  <c r="K42" i="12"/>
  <c r="Q42" i="13"/>
  <c r="P42" i="13"/>
  <c r="K98" i="4"/>
  <c r="J108" i="4"/>
  <c r="L104" i="4"/>
  <c r="J48" i="14"/>
  <c r="L44" i="14"/>
  <c r="K38" i="14"/>
  <c r="J87" i="6"/>
  <c r="L93" i="6"/>
  <c r="K74" i="8"/>
  <c r="L80" i="8"/>
  <c r="J84" i="8"/>
  <c r="L69" i="10"/>
  <c r="J63" i="10"/>
  <c r="K99" i="5"/>
  <c r="L63" i="12"/>
  <c r="J57" i="12"/>
  <c r="K75" i="9"/>
  <c r="K81" i="8"/>
  <c r="P90" i="5"/>
  <c r="Q90" i="5"/>
  <c r="M66" i="7"/>
  <c r="L66" i="7"/>
  <c r="K69" i="10"/>
  <c r="K60" i="9"/>
  <c r="K63" i="11"/>
  <c r="L51" i="13"/>
  <c r="J45" i="13"/>
  <c r="K93" i="6"/>
  <c r="K45" i="14"/>
  <c r="P78" i="7"/>
  <c r="Q78" i="7"/>
  <c r="L105" i="4"/>
  <c r="J99" i="4"/>
  <c r="K86" i="5"/>
  <c r="J96" i="5"/>
  <c r="L92" i="5"/>
  <c r="K56" i="11"/>
  <c r="J66" i="11"/>
  <c r="L62" i="11"/>
  <c r="Q102" i="4"/>
  <c r="P102" i="4"/>
  <c r="L90" i="4"/>
  <c r="M90" i="4"/>
  <c r="K84" i="5"/>
  <c r="K44" i="12"/>
  <c r="J54" i="12"/>
  <c r="L50" i="12"/>
  <c r="L87" i="9"/>
  <c r="J72" i="10"/>
  <c r="K62" i="10"/>
  <c r="L68" i="10"/>
  <c r="J72" i="9"/>
  <c r="L68" i="9"/>
  <c r="K62" i="9"/>
  <c r="Q42" i="14"/>
  <c r="P42" i="14"/>
  <c r="L105" i="5"/>
  <c r="J99" i="5"/>
  <c r="Q78" i="8"/>
  <c r="P78" i="8"/>
  <c r="P60" i="11"/>
  <c r="Q60" i="11"/>
  <c r="Q66" i="10"/>
  <c r="P66" i="10"/>
  <c r="J45" i="14"/>
  <c r="L51" i="14"/>
  <c r="K36" i="14"/>
  <c r="Q48" i="12"/>
  <c r="P48" i="12"/>
  <c r="M75" i="9"/>
  <c r="J69" i="9"/>
  <c r="K51" i="13"/>
  <c r="J75" i="8"/>
  <c r="L81" i="8"/>
  <c r="F19" i="10"/>
  <c r="K78" i="7" l="1"/>
  <c r="M36" i="13"/>
  <c r="L60" i="10"/>
  <c r="M84" i="6"/>
  <c r="K102" i="4"/>
  <c r="M102" i="4" s="1"/>
  <c r="M72" i="7"/>
  <c r="L72" i="8"/>
  <c r="M54" i="11"/>
  <c r="K60" i="11"/>
  <c r="L60" i="11" s="1"/>
  <c r="K78" i="8"/>
  <c r="L78" i="8" s="1"/>
  <c r="K48" i="12"/>
  <c r="M48" i="12" s="1"/>
  <c r="K42" i="13"/>
  <c r="L42" i="13" s="1"/>
  <c r="K66" i="9"/>
  <c r="L66" i="9" s="1"/>
  <c r="L56" i="12"/>
  <c r="K50" i="12"/>
  <c r="J60" i="12"/>
  <c r="K105" i="5"/>
  <c r="P54" i="12"/>
  <c r="Q54" i="12"/>
  <c r="L36" i="14"/>
  <c r="M36" i="14"/>
  <c r="K68" i="9"/>
  <c r="J78" i="9"/>
  <c r="L74" i="9"/>
  <c r="J105" i="4"/>
  <c r="L111" i="4"/>
  <c r="K69" i="11"/>
  <c r="P84" i="8"/>
  <c r="Q84" i="8"/>
  <c r="K44" i="14"/>
  <c r="J54" i="14"/>
  <c r="L50" i="14"/>
  <c r="L42" i="12"/>
  <c r="M42" i="12"/>
  <c r="J102" i="6"/>
  <c r="K92" i="6"/>
  <c r="L98" i="6"/>
  <c r="K80" i="7"/>
  <c r="J90" i="7"/>
  <c r="L86" i="7"/>
  <c r="J69" i="10"/>
  <c r="L75" i="10"/>
  <c r="L111" i="5"/>
  <c r="J105" i="5"/>
  <c r="P72" i="9"/>
  <c r="Q72" i="9"/>
  <c r="L93" i="9"/>
  <c r="K62" i="11"/>
  <c r="J72" i="11"/>
  <c r="L68" i="11"/>
  <c r="L78" i="7"/>
  <c r="M78" i="7"/>
  <c r="K99" i="6"/>
  <c r="K75" i="10"/>
  <c r="K80" i="8"/>
  <c r="J90" i="8"/>
  <c r="L86" i="8"/>
  <c r="P48" i="14"/>
  <c r="Q48" i="14"/>
  <c r="P96" i="6"/>
  <c r="Q96" i="6"/>
  <c r="K96" i="6" s="1"/>
  <c r="K99" i="7"/>
  <c r="J69" i="11"/>
  <c r="L75" i="11"/>
  <c r="P84" i="7"/>
  <c r="Q84" i="7"/>
  <c r="K68" i="10"/>
  <c r="J78" i="10"/>
  <c r="L74" i="10"/>
  <c r="J81" i="8"/>
  <c r="L87" i="8"/>
  <c r="K90" i="5"/>
  <c r="P72" i="10"/>
  <c r="Q72" i="10"/>
  <c r="P66" i="11"/>
  <c r="Q66" i="11"/>
  <c r="K87" i="8"/>
  <c r="L110" i="4"/>
  <c r="K104" i="4"/>
  <c r="J114" i="4"/>
  <c r="K44" i="13"/>
  <c r="L50" i="13"/>
  <c r="J54" i="13"/>
  <c r="M81" i="9"/>
  <c r="J75" i="9"/>
  <c r="K66" i="10"/>
  <c r="K51" i="14"/>
  <c r="L69" i="12"/>
  <c r="J63" i="12"/>
  <c r="K63" i="12"/>
  <c r="K57" i="13"/>
  <c r="L57" i="14"/>
  <c r="J51" i="14"/>
  <c r="K42" i="14"/>
  <c r="L84" i="5"/>
  <c r="M84" i="5"/>
  <c r="L57" i="13"/>
  <c r="J51" i="13"/>
  <c r="J93" i="6"/>
  <c r="L99" i="6"/>
  <c r="P108" i="4"/>
  <c r="Q108" i="4"/>
  <c r="J87" i="7"/>
  <c r="L93" i="7"/>
  <c r="K90" i="6"/>
  <c r="M90" i="6" s="1"/>
  <c r="Q96" i="5"/>
  <c r="P96" i="5"/>
  <c r="K81" i="9"/>
  <c r="K92" i="5"/>
  <c r="J102" i="5"/>
  <c r="L98" i="5"/>
  <c r="L60" i="9"/>
  <c r="M60" i="9"/>
  <c r="K111" i="4"/>
  <c r="P48" i="13"/>
  <c r="Q48" i="13"/>
  <c r="F19" i="11"/>
  <c r="L102" i="4" l="1"/>
  <c r="L48" i="12"/>
  <c r="K72" i="9"/>
  <c r="M72" i="9" s="1"/>
  <c r="M60" i="11"/>
  <c r="M78" i="8"/>
  <c r="K72" i="10"/>
  <c r="L72" i="10" s="1"/>
  <c r="M42" i="13"/>
  <c r="K84" i="7"/>
  <c r="M84" i="7" s="1"/>
  <c r="M96" i="6"/>
  <c r="K108" i="4"/>
  <c r="K48" i="14"/>
  <c r="L48" i="14" s="1"/>
  <c r="M66" i="9"/>
  <c r="K48" i="13"/>
  <c r="M48" i="13" s="1"/>
  <c r="M108" i="4"/>
  <c r="K84" i="8"/>
  <c r="M84" i="8" s="1"/>
  <c r="K66" i="11"/>
  <c r="L66" i="11" s="1"/>
  <c r="P102" i="5"/>
  <c r="Q102" i="5"/>
  <c r="K105" i="7"/>
  <c r="K105" i="6"/>
  <c r="P54" i="14"/>
  <c r="Q54" i="14"/>
  <c r="K117" i="4"/>
  <c r="J57" i="13"/>
  <c r="L63" i="13"/>
  <c r="L66" i="10"/>
  <c r="M66" i="10"/>
  <c r="L90" i="5"/>
  <c r="M90" i="5"/>
  <c r="P90" i="8"/>
  <c r="Q90" i="8"/>
  <c r="L72" i="9"/>
  <c r="K57" i="14"/>
  <c r="K50" i="14"/>
  <c r="L56" i="14"/>
  <c r="J60" i="14"/>
  <c r="L42" i="14"/>
  <c r="M42" i="14"/>
  <c r="K69" i="12"/>
  <c r="L116" i="4"/>
  <c r="J120" i="4"/>
  <c r="K110" i="4"/>
  <c r="L93" i="8"/>
  <c r="J87" i="8"/>
  <c r="J108" i="6"/>
  <c r="L104" i="6"/>
  <c r="K98" i="6"/>
  <c r="K74" i="9"/>
  <c r="J84" i="9"/>
  <c r="L80" i="9"/>
  <c r="L96" i="6"/>
  <c r="K93" i="8"/>
  <c r="K81" i="10"/>
  <c r="L99" i="7"/>
  <c r="J93" i="7"/>
  <c r="P78" i="10"/>
  <c r="Q78" i="10"/>
  <c r="J75" i="10"/>
  <c r="L81" i="10"/>
  <c r="J111" i="4"/>
  <c r="L117" i="4"/>
  <c r="K86" i="8"/>
  <c r="L92" i="8"/>
  <c r="J96" i="8"/>
  <c r="Q90" i="7"/>
  <c r="P90" i="7"/>
  <c r="K111" i="5"/>
  <c r="K87" i="9"/>
  <c r="L108" i="4"/>
  <c r="M87" i="9"/>
  <c r="J81" i="9"/>
  <c r="P78" i="9"/>
  <c r="Q78" i="9"/>
  <c r="Q60" i="12"/>
  <c r="P60" i="12"/>
  <c r="K63" i="13"/>
  <c r="Q114" i="4"/>
  <c r="P114" i="4"/>
  <c r="J57" i="14"/>
  <c r="L63" i="14"/>
  <c r="L75" i="12"/>
  <c r="J69" i="12"/>
  <c r="Q54" i="13"/>
  <c r="P54" i="13"/>
  <c r="J75" i="11"/>
  <c r="L81" i="11"/>
  <c r="J78" i="11"/>
  <c r="L74" i="11"/>
  <c r="K68" i="11"/>
  <c r="J111" i="5"/>
  <c r="L117" i="5"/>
  <c r="P102" i="6"/>
  <c r="Q102" i="6"/>
  <c r="K54" i="12"/>
  <c r="J84" i="10"/>
  <c r="K74" i="10"/>
  <c r="L80" i="10"/>
  <c r="K96" i="5"/>
  <c r="L92" i="7"/>
  <c r="J96" i="7"/>
  <c r="K86" i="7"/>
  <c r="L99" i="9"/>
  <c r="L90" i="6"/>
  <c r="K98" i="5"/>
  <c r="J108" i="5"/>
  <c r="L104" i="5"/>
  <c r="J99" i="6"/>
  <c r="L105" i="6"/>
  <c r="J60" i="13"/>
  <c r="K50" i="13"/>
  <c r="L56" i="13"/>
  <c r="P72" i="11"/>
  <c r="Q72" i="11"/>
  <c r="K75" i="11"/>
  <c r="K56" i="12"/>
  <c r="L62" i="12"/>
  <c r="J66" i="12"/>
  <c r="F19" i="12"/>
  <c r="F19" i="13" s="1"/>
  <c r="K90" i="7" l="1"/>
  <c r="L84" i="7"/>
  <c r="M90" i="7"/>
  <c r="K90" i="8"/>
  <c r="L90" i="8" s="1"/>
  <c r="K78" i="10"/>
  <c r="M78" i="10" s="1"/>
  <c r="K60" i="12"/>
  <c r="M60" i="12" s="1"/>
  <c r="M72" i="10"/>
  <c r="K78" i="9"/>
  <c r="L78" i="9" s="1"/>
  <c r="M48" i="14"/>
  <c r="M66" i="11"/>
  <c r="K114" i="4"/>
  <c r="M114" i="4" s="1"/>
  <c r="L84" i="8"/>
  <c r="L48" i="13"/>
  <c r="K72" i="11"/>
  <c r="L72" i="11" s="1"/>
  <c r="K54" i="13"/>
  <c r="L54" i="13" s="1"/>
  <c r="L90" i="7"/>
  <c r="Q78" i="11"/>
  <c r="P78" i="11"/>
  <c r="P108" i="6"/>
  <c r="Q108" i="6"/>
  <c r="K117" i="5"/>
  <c r="K93" i="9"/>
  <c r="L62" i="14"/>
  <c r="K56" i="14"/>
  <c r="J66" i="14"/>
  <c r="K81" i="11"/>
  <c r="Q60" i="13"/>
  <c r="P60" i="13"/>
  <c r="K87" i="10"/>
  <c r="L86" i="9"/>
  <c r="K80" i="9"/>
  <c r="J90" i="9"/>
  <c r="J93" i="8"/>
  <c r="L99" i="8"/>
  <c r="K75" i="12"/>
  <c r="K54" i="14"/>
  <c r="K111" i="7"/>
  <c r="K56" i="13"/>
  <c r="L62" i="13"/>
  <c r="J66" i="13"/>
  <c r="J90" i="10"/>
  <c r="L86" i="10"/>
  <c r="K80" i="10"/>
  <c r="J105" i="6"/>
  <c r="L111" i="6"/>
  <c r="Q96" i="7"/>
  <c r="P96" i="7"/>
  <c r="Q84" i="10"/>
  <c r="P84" i="10"/>
  <c r="J117" i="5"/>
  <c r="L123" i="5"/>
  <c r="P84" i="9"/>
  <c r="Q84" i="9"/>
  <c r="J63" i="13"/>
  <c r="L69" i="13"/>
  <c r="L105" i="7"/>
  <c r="J99" i="7"/>
  <c r="J126" i="4"/>
  <c r="K116" i="4"/>
  <c r="L122" i="4"/>
  <c r="P60" i="14"/>
  <c r="Q60" i="14"/>
  <c r="K123" i="4"/>
  <c r="Q66" i="12"/>
  <c r="P66" i="12"/>
  <c r="L105" i="9"/>
  <c r="K92" i="7"/>
  <c r="J102" i="7"/>
  <c r="L98" i="7"/>
  <c r="Q96" i="8"/>
  <c r="P96" i="8"/>
  <c r="J117" i="4"/>
  <c r="L123" i="4"/>
  <c r="L68" i="12"/>
  <c r="K62" i="12"/>
  <c r="J72" i="12"/>
  <c r="L110" i="5"/>
  <c r="J114" i="5"/>
  <c r="K104" i="5"/>
  <c r="J75" i="12"/>
  <c r="L81" i="12"/>
  <c r="K69" i="13"/>
  <c r="M93" i="9"/>
  <c r="J87" i="9"/>
  <c r="K92" i="8"/>
  <c r="J102" i="8"/>
  <c r="L98" i="8"/>
  <c r="K99" i="8"/>
  <c r="K102" i="6"/>
  <c r="M102" i="6" s="1"/>
  <c r="K63" i="14"/>
  <c r="K102" i="5"/>
  <c r="J81" i="11"/>
  <c r="L87" i="11"/>
  <c r="L87" i="10"/>
  <c r="J81" i="10"/>
  <c r="Q108" i="5"/>
  <c r="P108" i="5"/>
  <c r="L96" i="5"/>
  <c r="M96" i="5"/>
  <c r="L54" i="12"/>
  <c r="M54" i="12"/>
  <c r="K74" i="11"/>
  <c r="J84" i="11"/>
  <c r="L80" i="11"/>
  <c r="J63" i="14"/>
  <c r="L69" i="14"/>
  <c r="K104" i="6"/>
  <c r="J114" i="6"/>
  <c r="L110" i="6"/>
  <c r="P120" i="4"/>
  <c r="Q120" i="4"/>
  <c r="K111" i="6"/>
  <c r="F19" i="14"/>
  <c r="M90" i="8" l="1"/>
  <c r="L78" i="10"/>
  <c r="L60" i="12"/>
  <c r="L114" i="4"/>
  <c r="M78" i="9"/>
  <c r="K120" i="4"/>
  <c r="L120" i="4" s="1"/>
  <c r="M54" i="13"/>
  <c r="K84" i="9"/>
  <c r="L84" i="9" s="1"/>
  <c r="K108" i="6"/>
  <c r="L108" i="6" s="1"/>
  <c r="K60" i="13"/>
  <c r="L60" i="13" s="1"/>
  <c r="M72" i="11"/>
  <c r="K96" i="8"/>
  <c r="L96" i="8" s="1"/>
  <c r="K96" i="7"/>
  <c r="L96" i="7" s="1"/>
  <c r="K84" i="10"/>
  <c r="L84" i="10" s="1"/>
  <c r="K129" i="4"/>
  <c r="Q90" i="9"/>
  <c r="P90" i="9"/>
  <c r="M99" i="9"/>
  <c r="J93" i="9"/>
  <c r="K68" i="12"/>
  <c r="J78" i="12"/>
  <c r="L74" i="12"/>
  <c r="K123" i="5"/>
  <c r="Q84" i="11"/>
  <c r="P84" i="11"/>
  <c r="J105" i="7"/>
  <c r="L111" i="7"/>
  <c r="J111" i="6"/>
  <c r="L117" i="6"/>
  <c r="L92" i="10"/>
  <c r="K86" i="10"/>
  <c r="J96" i="10"/>
  <c r="L54" i="14"/>
  <c r="M54" i="14"/>
  <c r="K86" i="9"/>
  <c r="J96" i="9"/>
  <c r="L92" i="9"/>
  <c r="L116" i="6"/>
  <c r="K110" i="6"/>
  <c r="J120" i="6"/>
  <c r="K78" i="11"/>
  <c r="K108" i="5"/>
  <c r="L102" i="5"/>
  <c r="M102" i="5"/>
  <c r="P90" i="10"/>
  <c r="Q90" i="10"/>
  <c r="L87" i="12"/>
  <c r="J81" i="12"/>
  <c r="K105" i="8"/>
  <c r="J108" i="7"/>
  <c r="L104" i="7"/>
  <c r="K98" i="7"/>
  <c r="L129" i="5"/>
  <c r="J123" i="5"/>
  <c r="J87" i="10"/>
  <c r="L93" i="10"/>
  <c r="K98" i="8"/>
  <c r="J108" i="8"/>
  <c r="L104" i="8"/>
  <c r="P114" i="5"/>
  <c r="Q114" i="5"/>
  <c r="L129" i="4"/>
  <c r="J123" i="4"/>
  <c r="P102" i="7"/>
  <c r="Q102" i="7"/>
  <c r="J69" i="13"/>
  <c r="L75" i="13"/>
  <c r="L68" i="13"/>
  <c r="K62" i="13"/>
  <c r="J72" i="13"/>
  <c r="K81" i="12"/>
  <c r="K93" i="10"/>
  <c r="K87" i="11"/>
  <c r="Q126" i="4"/>
  <c r="P126" i="4"/>
  <c r="K117" i="6"/>
  <c r="K60" i="14"/>
  <c r="K69" i="14"/>
  <c r="P102" i="8"/>
  <c r="Q102" i="8"/>
  <c r="L116" i="5"/>
  <c r="K110" i="5"/>
  <c r="J120" i="5"/>
  <c r="K122" i="4"/>
  <c r="J132" i="4"/>
  <c r="L128" i="4"/>
  <c r="J99" i="8"/>
  <c r="L105" i="8"/>
  <c r="L93" i="11"/>
  <c r="J87" i="11"/>
  <c r="K117" i="7"/>
  <c r="L86" i="11"/>
  <c r="K80" i="11"/>
  <c r="J90" i="11"/>
  <c r="L102" i="6"/>
  <c r="J72" i="14"/>
  <c r="L68" i="14"/>
  <c r="K62" i="14"/>
  <c r="Q114" i="6"/>
  <c r="P114" i="6"/>
  <c r="K66" i="12"/>
  <c r="P66" i="13"/>
  <c r="Q66" i="13"/>
  <c r="K99" i="9"/>
  <c r="J69" i="14"/>
  <c r="L75" i="14"/>
  <c r="K75" i="13"/>
  <c r="P72" i="12"/>
  <c r="Q72" i="12"/>
  <c r="L111" i="9"/>
  <c r="P66" i="14"/>
  <c r="Q66" i="14"/>
  <c r="A109" i="4"/>
  <c r="A112" i="4" s="1"/>
  <c r="A113" i="4" s="1"/>
  <c r="A114" i="4" s="1"/>
  <c r="A79" i="4"/>
  <c r="A82" i="4" s="1"/>
  <c r="A83" i="4" s="1"/>
  <c r="A84" i="4" s="1"/>
  <c r="A55" i="4"/>
  <c r="A58" i="4" s="1"/>
  <c r="A59" i="4" s="1"/>
  <c r="A60" i="4" s="1"/>
  <c r="BF144" i="2"/>
  <c r="BE143" i="2"/>
  <c r="BE142" i="2"/>
  <c r="BE141" i="2"/>
  <c r="BE140" i="2"/>
  <c r="A139" i="2"/>
  <c r="A142" i="2" s="1"/>
  <c r="A143" i="2" s="1"/>
  <c r="A144" i="2" s="1"/>
  <c r="BF138" i="2"/>
  <c r="BE137" i="2"/>
  <c r="BE136" i="2"/>
  <c r="BE135" i="2"/>
  <c r="BE134" i="2"/>
  <c r="A133" i="2"/>
  <c r="A136" i="2" s="1"/>
  <c r="A137" i="2" s="1"/>
  <c r="A138" i="2" s="1"/>
  <c r="BF132" i="2"/>
  <c r="BE131" i="2"/>
  <c r="BE130" i="2"/>
  <c r="BE129" i="2"/>
  <c r="BE128" i="2"/>
  <c r="A127" i="2"/>
  <c r="A130" i="2" s="1"/>
  <c r="A131" i="2" s="1"/>
  <c r="A132" i="2" s="1"/>
  <c r="BF126" i="2"/>
  <c r="BE125" i="2"/>
  <c r="BE124" i="2"/>
  <c r="BE123" i="2"/>
  <c r="BE122" i="2"/>
  <c r="A121" i="2"/>
  <c r="A124" i="2" s="1"/>
  <c r="A125" i="2" s="1"/>
  <c r="A126" i="2" s="1"/>
  <c r="BF120" i="2"/>
  <c r="BE119" i="2"/>
  <c r="BE118" i="2"/>
  <c r="BE117" i="2"/>
  <c r="BE116" i="2"/>
  <c r="A115" i="2"/>
  <c r="A118" i="2" s="1"/>
  <c r="A119" i="2" s="1"/>
  <c r="A120" i="2" s="1"/>
  <c r="BF114" i="2"/>
  <c r="BE113" i="2"/>
  <c r="BE112" i="2"/>
  <c r="BE111" i="2"/>
  <c r="BE110" i="2"/>
  <c r="A109" i="2"/>
  <c r="A112" i="2" s="1"/>
  <c r="A113" i="2" s="1"/>
  <c r="A114" i="2" s="1"/>
  <c r="BF108" i="2"/>
  <c r="BE107" i="2"/>
  <c r="BE106" i="2"/>
  <c r="BE105" i="2"/>
  <c r="BE104" i="2"/>
  <c r="A103" i="2"/>
  <c r="A106" i="2" s="1"/>
  <c r="A107" i="2" s="1"/>
  <c r="A108" i="2" s="1"/>
  <c r="BF102" i="2"/>
  <c r="BE101" i="2"/>
  <c r="BE100" i="2"/>
  <c r="BE99" i="2"/>
  <c r="BE98" i="2"/>
  <c r="A97" i="2"/>
  <c r="A100" i="2" s="1"/>
  <c r="A101" i="2" s="1"/>
  <c r="A102" i="2" s="1"/>
  <c r="BF96" i="2"/>
  <c r="BE95" i="2"/>
  <c r="BE94" i="2"/>
  <c r="BE93" i="2"/>
  <c r="BE92" i="2"/>
  <c r="A91" i="2"/>
  <c r="A94" i="2" s="1"/>
  <c r="A95" i="2" s="1"/>
  <c r="A96" i="2" s="1"/>
  <c r="BF90" i="2"/>
  <c r="BE89" i="2"/>
  <c r="BE88" i="2"/>
  <c r="BE87" i="2"/>
  <c r="BE86" i="2"/>
  <c r="A85" i="2"/>
  <c r="A88" i="2" s="1"/>
  <c r="A89" i="2" s="1"/>
  <c r="A90" i="2" s="1"/>
  <c r="BF84" i="2"/>
  <c r="BE83" i="2"/>
  <c r="BE82" i="2"/>
  <c r="BE81" i="2"/>
  <c r="BE80" i="2"/>
  <c r="A79" i="2"/>
  <c r="A82" i="2" s="1"/>
  <c r="A83" i="2" s="1"/>
  <c r="A84" i="2" s="1"/>
  <c r="BF78" i="2"/>
  <c r="BE77" i="2"/>
  <c r="BE76" i="2"/>
  <c r="BE75" i="2"/>
  <c r="BE74" i="2"/>
  <c r="A73" i="2"/>
  <c r="A76" i="2" s="1"/>
  <c r="A77" i="2" s="1"/>
  <c r="A78" i="2" s="1"/>
  <c r="BF72" i="2"/>
  <c r="BE71" i="2"/>
  <c r="BE70" i="2"/>
  <c r="BE69" i="2"/>
  <c r="BE68" i="2"/>
  <c r="A67" i="2"/>
  <c r="A70" i="2" s="1"/>
  <c r="A71" i="2" s="1"/>
  <c r="A72" i="2" s="1"/>
  <c r="BF66" i="2"/>
  <c r="BE65" i="2"/>
  <c r="BE64" i="2"/>
  <c r="BE63" i="2"/>
  <c r="BE62" i="2"/>
  <c r="A61" i="2"/>
  <c r="A64" i="2" s="1"/>
  <c r="A65" i="2" s="1"/>
  <c r="A66" i="2" s="1"/>
  <c r="BF60" i="2"/>
  <c r="BE59" i="2"/>
  <c r="BE58" i="2"/>
  <c r="BE57" i="2"/>
  <c r="BE56" i="2"/>
  <c r="A55" i="2"/>
  <c r="A58" i="2" s="1"/>
  <c r="A59" i="2" s="1"/>
  <c r="A60" i="2" s="1"/>
  <c r="BF54" i="2"/>
  <c r="BE53" i="2"/>
  <c r="BE52" i="2"/>
  <c r="BE51" i="2"/>
  <c r="BE50" i="2"/>
  <c r="A49" i="2"/>
  <c r="A52" i="2" s="1"/>
  <c r="A53" i="2" s="1"/>
  <c r="A54" i="2" s="1"/>
  <c r="BF48" i="2"/>
  <c r="BE47" i="2"/>
  <c r="BE46" i="2"/>
  <c r="BE45" i="2"/>
  <c r="BE44" i="2"/>
  <c r="A43" i="2"/>
  <c r="A46" i="2" s="1"/>
  <c r="A47" i="2" s="1"/>
  <c r="A48" i="2" s="1"/>
  <c r="BF42" i="2"/>
  <c r="BE41" i="2"/>
  <c r="BE40" i="2"/>
  <c r="BE39" i="2"/>
  <c r="BE38" i="2"/>
  <c r="A37" i="2"/>
  <c r="A40" i="2" s="1"/>
  <c r="A41" i="2" s="1"/>
  <c r="A42" i="2" s="1"/>
  <c r="BF36" i="2"/>
  <c r="BE35" i="2"/>
  <c r="BE34" i="2"/>
  <c r="BE33" i="2"/>
  <c r="BE32" i="2"/>
  <c r="A31" i="2"/>
  <c r="A34" i="2" s="1"/>
  <c r="A35" i="2" s="1"/>
  <c r="A36" i="2" s="1"/>
  <c r="BF30" i="2"/>
  <c r="BE29" i="2"/>
  <c r="BE28" i="2"/>
  <c r="BE27" i="2"/>
  <c r="BE26" i="2"/>
  <c r="A25" i="2"/>
  <c r="A28" i="2" s="1"/>
  <c r="A29" i="2" s="1"/>
  <c r="A30" i="2" s="1"/>
  <c r="M120" i="4" l="1"/>
  <c r="K114" i="6"/>
  <c r="L114" i="6" s="1"/>
  <c r="K114" i="5"/>
  <c r="M114" i="5" s="1"/>
  <c r="M84" i="9"/>
  <c r="K102" i="8"/>
  <c r="M102" i="8" s="1"/>
  <c r="M108" i="6"/>
  <c r="M60" i="13"/>
  <c r="K90" i="9"/>
  <c r="L90" i="9" s="1"/>
  <c r="M96" i="7"/>
  <c r="K84" i="11"/>
  <c r="L84" i="11" s="1"/>
  <c r="M114" i="6"/>
  <c r="M84" i="10"/>
  <c r="M96" i="8"/>
  <c r="K66" i="13"/>
  <c r="M66" i="13" s="1"/>
  <c r="K102" i="7"/>
  <c r="L102" i="7" s="1"/>
  <c r="Q72" i="14"/>
  <c r="P72" i="14"/>
  <c r="J78" i="13"/>
  <c r="L74" i="13"/>
  <c r="K68" i="13"/>
  <c r="K123" i="7"/>
  <c r="K75" i="14"/>
  <c r="L108" i="5"/>
  <c r="M108" i="5"/>
  <c r="Q120" i="5"/>
  <c r="P120" i="5"/>
  <c r="K99" i="10"/>
  <c r="K105" i="9"/>
  <c r="J105" i="8"/>
  <c r="L111" i="8"/>
  <c r="L81" i="13"/>
  <c r="J75" i="13"/>
  <c r="P120" i="6"/>
  <c r="Q120" i="6"/>
  <c r="M105" i="9"/>
  <c r="J99" i="9"/>
  <c r="L98" i="9"/>
  <c r="K92" i="9"/>
  <c r="J102" i="9"/>
  <c r="K135" i="4"/>
  <c r="L117" i="9"/>
  <c r="J93" i="11"/>
  <c r="L99" i="11"/>
  <c r="K116" i="5"/>
  <c r="J126" i="5"/>
  <c r="L122" i="5"/>
  <c r="J129" i="5"/>
  <c r="L135" i="5"/>
  <c r="L117" i="7"/>
  <c r="J111" i="7"/>
  <c r="P132" i="4"/>
  <c r="Q132" i="4"/>
  <c r="L99" i="10"/>
  <c r="J93" i="10"/>
  <c r="K123" i="6"/>
  <c r="L93" i="12"/>
  <c r="J87" i="12"/>
  <c r="P90" i="11"/>
  <c r="Q90" i="11"/>
  <c r="K87" i="12"/>
  <c r="J114" i="8"/>
  <c r="L110" i="8"/>
  <c r="K104" i="8"/>
  <c r="K111" i="8"/>
  <c r="K116" i="6"/>
  <c r="L122" i="6"/>
  <c r="J126" i="6"/>
  <c r="Q96" i="10"/>
  <c r="P96" i="10"/>
  <c r="K129" i="5"/>
  <c r="Q78" i="12"/>
  <c r="P78" i="12"/>
  <c r="Q96" i="9"/>
  <c r="P96" i="9"/>
  <c r="K72" i="12"/>
  <c r="J75" i="14"/>
  <c r="L81" i="14"/>
  <c r="L60" i="14"/>
  <c r="M60" i="14"/>
  <c r="K93" i="11"/>
  <c r="Q72" i="13"/>
  <c r="P72" i="13"/>
  <c r="Q108" i="8"/>
  <c r="P108" i="8"/>
  <c r="J114" i="7"/>
  <c r="K104" i="7"/>
  <c r="L110" i="7"/>
  <c r="L66" i="12"/>
  <c r="M66" i="12"/>
  <c r="J117" i="6"/>
  <c r="L123" i="6"/>
  <c r="J129" i="4"/>
  <c r="L135" i="4"/>
  <c r="K81" i="13"/>
  <c r="K126" i="4"/>
  <c r="L114" i="5"/>
  <c r="L78" i="11"/>
  <c r="M78" i="11"/>
  <c r="K66" i="14"/>
  <c r="L74" i="14"/>
  <c r="J78" i="14"/>
  <c r="K68" i="14"/>
  <c r="J96" i="11"/>
  <c r="K86" i="11"/>
  <c r="L92" i="11"/>
  <c r="K128" i="4"/>
  <c r="J138" i="4"/>
  <c r="L134" i="4"/>
  <c r="Q108" i="7"/>
  <c r="P108" i="7"/>
  <c r="K90" i="10"/>
  <c r="K92" i="10"/>
  <c r="L98" i="10"/>
  <c r="J102" i="10"/>
  <c r="L80" i="12"/>
  <c r="J84" i="12"/>
  <c r="K74" i="12"/>
  <c r="A115" i="4"/>
  <c r="A118" i="4" s="1"/>
  <c r="A119" i="4" s="1"/>
  <c r="A120" i="4" s="1"/>
  <c r="A103" i="4"/>
  <c r="A106" i="4" s="1"/>
  <c r="A107" i="4" s="1"/>
  <c r="A108" i="4" s="1"/>
  <c r="A49" i="4"/>
  <c r="A52" i="4" s="1"/>
  <c r="A53" i="4" s="1"/>
  <c r="A54" i="4" s="1"/>
  <c r="A133" i="4"/>
  <c r="A136" i="4" s="1"/>
  <c r="A137" i="4" s="1"/>
  <c r="A138" i="4" s="1"/>
  <c r="A73" i="4"/>
  <c r="A76" i="4" s="1"/>
  <c r="A77" i="4" s="1"/>
  <c r="A78" i="4" s="1"/>
  <c r="A127" i="4"/>
  <c r="A130" i="4" s="1"/>
  <c r="A131" i="4" s="1"/>
  <c r="A132" i="4" s="1"/>
  <c r="A121" i="4"/>
  <c r="A124" i="4" s="1"/>
  <c r="A125" i="4" s="1"/>
  <c r="A126" i="4" s="1"/>
  <c r="A91" i="4"/>
  <c r="A94" i="4" s="1"/>
  <c r="A95" i="4" s="1"/>
  <c r="A96" i="4" s="1"/>
  <c r="A43" i="4"/>
  <c r="A46" i="4" s="1"/>
  <c r="A47" i="4" s="1"/>
  <c r="A48" i="4" s="1"/>
  <c r="A97" i="4"/>
  <c r="A100" i="4" s="1"/>
  <c r="A101" i="4" s="1"/>
  <c r="A102" i="4" s="1"/>
  <c r="A139" i="4"/>
  <c r="A142" i="4" s="1"/>
  <c r="A143" i="4" s="1"/>
  <c r="A144" i="4" s="1"/>
  <c r="A37" i="4"/>
  <c r="A40" i="4" s="1"/>
  <c r="A41" i="4" s="1"/>
  <c r="A42" i="4" s="1"/>
  <c r="A61" i="4"/>
  <c r="A64" i="4" s="1"/>
  <c r="A65" i="4" s="1"/>
  <c r="A66" i="4" s="1"/>
  <c r="A67" i="4"/>
  <c r="A70" i="4" s="1"/>
  <c r="A71" i="4" s="1"/>
  <c r="A72" i="4" s="1"/>
  <c r="A31" i="4"/>
  <c r="A34" i="4" s="1"/>
  <c r="A35" i="4" s="1"/>
  <c r="A36" i="4" s="1"/>
  <c r="A25" i="5"/>
  <c r="A28" i="5" s="1"/>
  <c r="A29" i="5" s="1"/>
  <c r="A30" i="5" s="1"/>
  <c r="A25" i="4"/>
  <c r="A28" i="4" s="1"/>
  <c r="A29" i="4" s="1"/>
  <c r="A30" i="4" s="1"/>
  <c r="A85" i="4"/>
  <c r="A88" i="4" s="1"/>
  <c r="A89" i="4" s="1"/>
  <c r="A90" i="4" s="1"/>
  <c r="K108" i="7" l="1"/>
  <c r="K132" i="4"/>
  <c r="L102" i="8"/>
  <c r="M90" i="9"/>
  <c r="M84" i="11"/>
  <c r="L66" i="13"/>
  <c r="K120" i="6"/>
  <c r="M120" i="6" s="1"/>
  <c r="K108" i="8"/>
  <c r="L108" i="8" s="1"/>
  <c r="M102" i="7"/>
  <c r="K96" i="10"/>
  <c r="M96" i="10" s="1"/>
  <c r="K96" i="9"/>
  <c r="L96" i="9" s="1"/>
  <c r="K90" i="11"/>
  <c r="M90" i="11" s="1"/>
  <c r="K78" i="12"/>
  <c r="L78" i="12" s="1"/>
  <c r="L132" i="4"/>
  <c r="M132" i="4"/>
  <c r="M108" i="7"/>
  <c r="L108" i="7"/>
  <c r="L105" i="11"/>
  <c r="J99" i="11"/>
  <c r="K134" i="4"/>
  <c r="K117" i="8"/>
  <c r="J135" i="5"/>
  <c r="K98" i="10"/>
  <c r="J108" i="10"/>
  <c r="L104" i="10"/>
  <c r="P138" i="4"/>
  <c r="Q138" i="4"/>
  <c r="L129" i="6"/>
  <c r="J123" i="6"/>
  <c r="J81" i="14"/>
  <c r="L87" i="14"/>
  <c r="K122" i="6"/>
  <c r="L128" i="6"/>
  <c r="J132" i="6"/>
  <c r="L123" i="9"/>
  <c r="K81" i="14"/>
  <c r="P78" i="13"/>
  <c r="Q78" i="13"/>
  <c r="K72" i="13"/>
  <c r="L80" i="13"/>
  <c r="J84" i="13"/>
  <c r="K74" i="13"/>
  <c r="Q78" i="14"/>
  <c r="P78" i="14"/>
  <c r="L126" i="4"/>
  <c r="M126" i="4"/>
  <c r="K110" i="7"/>
  <c r="L116" i="7"/>
  <c r="J120" i="7"/>
  <c r="K99" i="11"/>
  <c r="K110" i="8"/>
  <c r="J120" i="8"/>
  <c r="L116" i="8"/>
  <c r="J108" i="9"/>
  <c r="L104" i="9"/>
  <c r="K98" i="9"/>
  <c r="K105" i="10"/>
  <c r="K72" i="14"/>
  <c r="L105" i="10"/>
  <c r="J99" i="10"/>
  <c r="P96" i="11"/>
  <c r="Q96" i="11"/>
  <c r="Q102" i="9"/>
  <c r="P102" i="9"/>
  <c r="L87" i="13"/>
  <c r="J81" i="13"/>
  <c r="L90" i="10"/>
  <c r="M90" i="10"/>
  <c r="J84" i="14"/>
  <c r="K74" i="14"/>
  <c r="L80" i="14"/>
  <c r="L72" i="12"/>
  <c r="M72" i="12"/>
  <c r="K135" i="5"/>
  <c r="P114" i="8"/>
  <c r="Q114" i="8"/>
  <c r="J132" i="5"/>
  <c r="L128" i="5"/>
  <c r="K122" i="5"/>
  <c r="J111" i="8"/>
  <c r="L117" i="8"/>
  <c r="K111" i="9"/>
  <c r="K129" i="7"/>
  <c r="Q126" i="6"/>
  <c r="P126" i="6"/>
  <c r="Q84" i="12"/>
  <c r="P84" i="12"/>
  <c r="L66" i="14"/>
  <c r="M66" i="14"/>
  <c r="Q114" i="7"/>
  <c r="P114" i="7"/>
  <c r="J93" i="12"/>
  <c r="L99" i="12"/>
  <c r="K129" i="6"/>
  <c r="P126" i="5"/>
  <c r="Q126" i="5"/>
  <c r="M111" i="9"/>
  <c r="J105" i="9"/>
  <c r="K120" i="5"/>
  <c r="J102" i="11"/>
  <c r="L98" i="11"/>
  <c r="K92" i="11"/>
  <c r="J135" i="4"/>
  <c r="K93" i="12"/>
  <c r="Q102" i="10"/>
  <c r="P102" i="10"/>
  <c r="K80" i="12"/>
  <c r="J90" i="12"/>
  <c r="L86" i="12"/>
  <c r="K87" i="13"/>
  <c r="J117" i="7"/>
  <c r="L123" i="7"/>
  <c r="A49" i="5"/>
  <c r="A52" i="5" s="1"/>
  <c r="A53" i="5" s="1"/>
  <c r="A54" i="5" s="1"/>
  <c r="A61" i="6"/>
  <c r="A64" i="6" s="1"/>
  <c r="A65" i="6" s="1"/>
  <c r="A66" i="6" s="1"/>
  <c r="A73" i="5"/>
  <c r="A76" i="5" s="1"/>
  <c r="A77" i="5" s="1"/>
  <c r="A78" i="5" s="1"/>
  <c r="A121" i="5"/>
  <c r="A124" i="5" s="1"/>
  <c r="A125" i="5" s="1"/>
  <c r="A126" i="5" s="1"/>
  <c r="A31" i="5"/>
  <c r="A34" i="5" s="1"/>
  <c r="A35" i="5" s="1"/>
  <c r="A36" i="5" s="1"/>
  <c r="A115" i="5"/>
  <c r="A118" i="5" s="1"/>
  <c r="A119" i="5" s="1"/>
  <c r="A120" i="5" s="1"/>
  <c r="A43" i="5"/>
  <c r="A46" i="5" s="1"/>
  <c r="A47" i="5" s="1"/>
  <c r="A48" i="5" s="1"/>
  <c r="A133" i="5"/>
  <c r="A136" i="5" s="1"/>
  <c r="A137" i="5" s="1"/>
  <c r="A138" i="5" s="1"/>
  <c r="A97" i="5"/>
  <c r="A100" i="5" s="1"/>
  <c r="A101" i="5" s="1"/>
  <c r="A102" i="5" s="1"/>
  <c r="A55" i="5"/>
  <c r="A58" i="5" s="1"/>
  <c r="A59" i="5" s="1"/>
  <c r="A60" i="5" s="1"/>
  <c r="A37" i="5"/>
  <c r="A40" i="5" s="1"/>
  <c r="A41" i="5" s="1"/>
  <c r="A42" i="5" s="1"/>
  <c r="A85" i="5"/>
  <c r="A88" i="5" s="1"/>
  <c r="A89" i="5" s="1"/>
  <c r="A90" i="5" s="1"/>
  <c r="A79" i="5"/>
  <c r="A82" i="5" s="1"/>
  <c r="A83" i="5" s="1"/>
  <c r="A84" i="5" s="1"/>
  <c r="A67" i="5"/>
  <c r="A70" i="5" s="1"/>
  <c r="A71" i="5" s="1"/>
  <c r="A72" i="5" s="1"/>
  <c r="A139" i="5"/>
  <c r="A142" i="5" s="1"/>
  <c r="A143" i="5" s="1"/>
  <c r="A144" i="5" s="1"/>
  <c r="A91" i="5"/>
  <c r="A94" i="5" s="1"/>
  <c r="A95" i="5" s="1"/>
  <c r="A96" i="5" s="1"/>
  <c r="A61" i="5"/>
  <c r="A64" i="5" s="1"/>
  <c r="A65" i="5" s="1"/>
  <c r="A66" i="5" s="1"/>
  <c r="A109" i="5"/>
  <c r="A112" i="5" s="1"/>
  <c r="A113" i="5" s="1"/>
  <c r="A114" i="5" s="1"/>
  <c r="A127" i="5"/>
  <c r="A130" i="5" s="1"/>
  <c r="A131" i="5" s="1"/>
  <c r="A132" i="5" s="1"/>
  <c r="A103" i="5"/>
  <c r="A106" i="5" s="1"/>
  <c r="A107" i="5" s="1"/>
  <c r="A108" i="5" s="1"/>
  <c r="A97" i="6"/>
  <c r="A100" i="6" s="1"/>
  <c r="A101" i="6" s="1"/>
  <c r="A102" i="6" s="1"/>
  <c r="A121" i="6"/>
  <c r="A124" i="6" s="1"/>
  <c r="A125" i="6" s="1"/>
  <c r="A126" i="6" s="1"/>
  <c r="A73" i="6"/>
  <c r="A76" i="6" s="1"/>
  <c r="A77" i="6" s="1"/>
  <c r="A78" i="6" s="1"/>
  <c r="A25" i="6"/>
  <c r="A28" i="6" s="1"/>
  <c r="A29" i="6" s="1"/>
  <c r="A30" i="6" s="1"/>
  <c r="A115" i="6"/>
  <c r="A118" i="6" s="1"/>
  <c r="A119" i="6" s="1"/>
  <c r="A120" i="6" s="1"/>
  <c r="A55" i="6"/>
  <c r="A58" i="6" s="1"/>
  <c r="A59" i="6" s="1"/>
  <c r="A60" i="6" s="1"/>
  <c r="B22" i="5"/>
  <c r="B28" i="5" s="1"/>
  <c r="B34" i="5" s="1"/>
  <c r="B40" i="5" s="1"/>
  <c r="B46" i="5" s="1"/>
  <c r="B52" i="5" s="1"/>
  <c r="B58" i="5" s="1"/>
  <c r="B64" i="5" s="1"/>
  <c r="B70" i="5" s="1"/>
  <c r="B76" i="5" s="1"/>
  <c r="B82" i="5" s="1"/>
  <c r="B88" i="5" s="1"/>
  <c r="B94" i="5" s="1"/>
  <c r="B100" i="5" s="1"/>
  <c r="B106" i="5" s="1"/>
  <c r="B112" i="5" s="1"/>
  <c r="B118" i="5" s="1"/>
  <c r="B124" i="5" s="1"/>
  <c r="B130" i="5" s="1"/>
  <c r="B136" i="5" s="1"/>
  <c r="B22" i="6"/>
  <c r="B28" i="6" s="1"/>
  <c r="B34" i="6" s="1"/>
  <c r="B40" i="6" s="1"/>
  <c r="B46" i="6" s="1"/>
  <c r="B52" i="6" s="1"/>
  <c r="B58" i="6" s="1"/>
  <c r="B64" i="6" s="1"/>
  <c r="B70" i="6" s="1"/>
  <c r="B76" i="6" s="1"/>
  <c r="B82" i="6" s="1"/>
  <c r="B88" i="6" s="1"/>
  <c r="B94" i="6" s="1"/>
  <c r="B100" i="6" s="1"/>
  <c r="B106" i="6" s="1"/>
  <c r="B112" i="6" s="1"/>
  <c r="B118" i="6" s="1"/>
  <c r="B124" i="6" s="1"/>
  <c r="B130" i="6" s="1"/>
  <c r="B136" i="6" s="1"/>
  <c r="B22" i="7"/>
  <c r="B28" i="7" s="1"/>
  <c r="B34" i="7" s="1"/>
  <c r="B40" i="7" s="1"/>
  <c r="B46" i="7" s="1"/>
  <c r="B52" i="7" s="1"/>
  <c r="B58" i="7" s="1"/>
  <c r="B64" i="7" s="1"/>
  <c r="B70" i="7" s="1"/>
  <c r="B76" i="7" s="1"/>
  <c r="B82" i="7" s="1"/>
  <c r="B88" i="7" s="1"/>
  <c r="B94" i="7" s="1"/>
  <c r="B100" i="7" s="1"/>
  <c r="B106" i="7" s="1"/>
  <c r="B112" i="7" s="1"/>
  <c r="B118" i="7" s="1"/>
  <c r="B124" i="7" s="1"/>
  <c r="B130" i="7" s="1"/>
  <c r="B136" i="7" s="1"/>
  <c r="B22" i="8"/>
  <c r="B28" i="8" s="1"/>
  <c r="B34" i="8" s="1"/>
  <c r="B40" i="8" s="1"/>
  <c r="B46" i="8" s="1"/>
  <c r="B52" i="8" s="1"/>
  <c r="B58" i="8" s="1"/>
  <c r="B64" i="8" s="1"/>
  <c r="B70" i="8" s="1"/>
  <c r="B76" i="8" s="1"/>
  <c r="B82" i="8" s="1"/>
  <c r="B88" i="8" s="1"/>
  <c r="B94" i="8" s="1"/>
  <c r="B100" i="8" s="1"/>
  <c r="B106" i="8" s="1"/>
  <c r="B112" i="8" s="1"/>
  <c r="B118" i="8" s="1"/>
  <c r="B124" i="8" s="1"/>
  <c r="B130" i="8" s="1"/>
  <c r="B136" i="8" s="1"/>
  <c r="B22" i="9"/>
  <c r="B28" i="9" s="1"/>
  <c r="B34" i="9" s="1"/>
  <c r="B40" i="9" s="1"/>
  <c r="B46" i="9" s="1"/>
  <c r="B52" i="9" s="1"/>
  <c r="B58" i="9" s="1"/>
  <c r="B64" i="9" s="1"/>
  <c r="B70" i="9" s="1"/>
  <c r="B76" i="9" s="1"/>
  <c r="B82" i="9" s="1"/>
  <c r="B88" i="9" s="1"/>
  <c r="B94" i="9" s="1"/>
  <c r="B100" i="9" s="1"/>
  <c r="B106" i="9" s="1"/>
  <c r="B112" i="9" s="1"/>
  <c r="B118" i="9" s="1"/>
  <c r="B124" i="9" s="1"/>
  <c r="B130" i="9" s="1"/>
  <c r="B136" i="9" s="1"/>
  <c r="B22" i="10"/>
  <c r="B28" i="10" s="1"/>
  <c r="B34" i="10" s="1"/>
  <c r="B40" i="10" s="1"/>
  <c r="B46" i="10" s="1"/>
  <c r="B52" i="10" s="1"/>
  <c r="B58" i="10" s="1"/>
  <c r="B64" i="10" s="1"/>
  <c r="B70" i="10" s="1"/>
  <c r="B76" i="10" s="1"/>
  <c r="B82" i="10" s="1"/>
  <c r="B88" i="10" s="1"/>
  <c r="B94" i="10" s="1"/>
  <c r="B100" i="10" s="1"/>
  <c r="B106" i="10" s="1"/>
  <c r="B112" i="10" s="1"/>
  <c r="B118" i="10" s="1"/>
  <c r="B124" i="10" s="1"/>
  <c r="B130" i="10" s="1"/>
  <c r="B136" i="10" s="1"/>
  <c r="B22" i="11"/>
  <c r="B28" i="11" s="1"/>
  <c r="B34" i="11" s="1"/>
  <c r="B40" i="11" s="1"/>
  <c r="B46" i="11" s="1"/>
  <c r="B52" i="11" s="1"/>
  <c r="B58" i="11" s="1"/>
  <c r="B64" i="11" s="1"/>
  <c r="B70" i="11" s="1"/>
  <c r="B76" i="11" s="1"/>
  <c r="B82" i="11" s="1"/>
  <c r="B88" i="11" s="1"/>
  <c r="B94" i="11" s="1"/>
  <c r="B100" i="11" s="1"/>
  <c r="B106" i="11" s="1"/>
  <c r="B112" i="11" s="1"/>
  <c r="B118" i="11" s="1"/>
  <c r="B124" i="11" s="1"/>
  <c r="B130" i="11" s="1"/>
  <c r="B136" i="11" s="1"/>
  <c r="B22" i="12"/>
  <c r="B28" i="12" s="1"/>
  <c r="B34" i="12" s="1"/>
  <c r="B40" i="12" s="1"/>
  <c r="B46" i="12" s="1"/>
  <c r="B52" i="12" s="1"/>
  <c r="B58" i="12" s="1"/>
  <c r="B64" i="12" s="1"/>
  <c r="B70" i="12" s="1"/>
  <c r="B76" i="12" s="1"/>
  <c r="B82" i="12" s="1"/>
  <c r="B88" i="12" s="1"/>
  <c r="B94" i="12" s="1"/>
  <c r="B100" i="12" s="1"/>
  <c r="B106" i="12" s="1"/>
  <c r="B112" i="12" s="1"/>
  <c r="B118" i="12" s="1"/>
  <c r="B124" i="12" s="1"/>
  <c r="B130" i="12" s="1"/>
  <c r="B136" i="12" s="1"/>
  <c r="B22" i="13"/>
  <c r="B28" i="13" s="1"/>
  <c r="B34" i="13" s="1"/>
  <c r="B40" i="13" s="1"/>
  <c r="B46" i="13" s="1"/>
  <c r="B52" i="13" s="1"/>
  <c r="B58" i="13" s="1"/>
  <c r="B64" i="13" s="1"/>
  <c r="B70" i="13" s="1"/>
  <c r="B76" i="13" s="1"/>
  <c r="B82" i="13" s="1"/>
  <c r="B88" i="13" s="1"/>
  <c r="B94" i="13" s="1"/>
  <c r="B100" i="13" s="1"/>
  <c r="B106" i="13" s="1"/>
  <c r="B112" i="13" s="1"/>
  <c r="B118" i="13" s="1"/>
  <c r="B124" i="13" s="1"/>
  <c r="B130" i="13" s="1"/>
  <c r="B136" i="13" s="1"/>
  <c r="B22" i="14"/>
  <c r="B28" i="14" s="1"/>
  <c r="B34" i="14" s="1"/>
  <c r="B40" i="14" s="1"/>
  <c r="B46" i="14" s="1"/>
  <c r="B52" i="14" s="1"/>
  <c r="B58" i="14" s="1"/>
  <c r="B64" i="14" s="1"/>
  <c r="B70" i="14" s="1"/>
  <c r="B76" i="14" s="1"/>
  <c r="B82" i="14" s="1"/>
  <c r="B88" i="14" s="1"/>
  <c r="B94" i="14" s="1"/>
  <c r="B100" i="14" s="1"/>
  <c r="B106" i="14" s="1"/>
  <c r="B112" i="14" s="1"/>
  <c r="B118" i="14" s="1"/>
  <c r="B124" i="14" s="1"/>
  <c r="B130" i="14" s="1"/>
  <c r="B136" i="14" s="1"/>
  <c r="B22" i="4"/>
  <c r="B28" i="4" s="1"/>
  <c r="B34" i="4" s="1"/>
  <c r="B40" i="4" s="1"/>
  <c r="B46" i="4" s="1"/>
  <c r="B52" i="4" s="1"/>
  <c r="B58" i="4" s="1"/>
  <c r="B64" i="4" s="1"/>
  <c r="B70" i="4" s="1"/>
  <c r="B76" i="4" s="1"/>
  <c r="B82" i="4" s="1"/>
  <c r="B88" i="4" s="1"/>
  <c r="B94" i="4" s="1"/>
  <c r="B100" i="4" s="1"/>
  <c r="B106" i="4" s="1"/>
  <c r="B112" i="4" s="1"/>
  <c r="B118" i="4" s="1"/>
  <c r="B124" i="4" s="1"/>
  <c r="B130" i="4" s="1"/>
  <c r="B136" i="4" s="1"/>
  <c r="M108" i="8" l="1"/>
  <c r="L120" i="6"/>
  <c r="L96" i="10"/>
  <c r="K102" i="10"/>
  <c r="M102" i="10" s="1"/>
  <c r="K84" i="12"/>
  <c r="M84" i="12" s="1"/>
  <c r="K126" i="6"/>
  <c r="L126" i="6" s="1"/>
  <c r="K78" i="14"/>
  <c r="M78" i="14" s="1"/>
  <c r="L90" i="11"/>
  <c r="M96" i="9"/>
  <c r="K78" i="13"/>
  <c r="L78" i="13" s="1"/>
  <c r="M78" i="12"/>
  <c r="K138" i="4"/>
  <c r="M138" i="4" s="1"/>
  <c r="L72" i="14"/>
  <c r="M72" i="14"/>
  <c r="P84" i="13"/>
  <c r="Q84" i="13"/>
  <c r="L129" i="9"/>
  <c r="L122" i="8"/>
  <c r="J126" i="8"/>
  <c r="K116" i="8"/>
  <c r="K93" i="13"/>
  <c r="K114" i="7"/>
  <c r="P120" i="8"/>
  <c r="Q120" i="8"/>
  <c r="Q132" i="6"/>
  <c r="P132" i="6"/>
  <c r="J129" i="6"/>
  <c r="L135" i="6"/>
  <c r="K135" i="6"/>
  <c r="J138" i="5"/>
  <c r="K128" i="5"/>
  <c r="L134" i="5"/>
  <c r="K111" i="10"/>
  <c r="L134" i="6"/>
  <c r="K128" i="6"/>
  <c r="J138" i="6"/>
  <c r="L120" i="5"/>
  <c r="M120" i="5"/>
  <c r="K80" i="13"/>
  <c r="J90" i="13"/>
  <c r="L86" i="13"/>
  <c r="K96" i="11"/>
  <c r="L105" i="12"/>
  <c r="J99" i="12"/>
  <c r="K117" i="9"/>
  <c r="Q132" i="5"/>
  <c r="P132" i="5"/>
  <c r="J105" i="10"/>
  <c r="L111" i="10"/>
  <c r="L72" i="13"/>
  <c r="M72" i="13"/>
  <c r="L129" i="7"/>
  <c r="J123" i="7"/>
  <c r="J108" i="11"/>
  <c r="L104" i="11"/>
  <c r="K98" i="11"/>
  <c r="M117" i="9"/>
  <c r="J111" i="9"/>
  <c r="J117" i="8"/>
  <c r="L123" i="8"/>
  <c r="K114" i="8"/>
  <c r="J90" i="14"/>
  <c r="K80" i="14"/>
  <c r="L86" i="14"/>
  <c r="J87" i="13"/>
  <c r="L93" i="13"/>
  <c r="K87" i="14"/>
  <c r="P108" i="9"/>
  <c r="Q108" i="9"/>
  <c r="J126" i="7"/>
  <c r="L122" i="7"/>
  <c r="K116" i="7"/>
  <c r="P108" i="10"/>
  <c r="Q108" i="10"/>
  <c r="K86" i="12"/>
  <c r="L92" i="12"/>
  <c r="J96" i="12"/>
  <c r="P102" i="11"/>
  <c r="Q102" i="11"/>
  <c r="K105" i="11"/>
  <c r="K123" i="8"/>
  <c r="K135" i="7"/>
  <c r="K99" i="12"/>
  <c r="Q90" i="12"/>
  <c r="P90" i="12"/>
  <c r="K126" i="5"/>
  <c r="Q84" i="14"/>
  <c r="P84" i="14"/>
  <c r="K102" i="9"/>
  <c r="J114" i="9"/>
  <c r="L110" i="9"/>
  <c r="K104" i="9"/>
  <c r="P120" i="7"/>
  <c r="Q120" i="7"/>
  <c r="J87" i="14"/>
  <c r="L93" i="14"/>
  <c r="L110" i="10"/>
  <c r="K104" i="10"/>
  <c r="J114" i="10"/>
  <c r="L111" i="11"/>
  <c r="J105" i="11"/>
  <c r="A85" i="6"/>
  <c r="A88" i="6" s="1"/>
  <c r="A89" i="6" s="1"/>
  <c r="A90" i="6" s="1"/>
  <c r="A49" i="6"/>
  <c r="A52" i="6" s="1"/>
  <c r="A53" i="6" s="1"/>
  <c r="A54" i="6" s="1"/>
  <c r="A103" i="6"/>
  <c r="A106" i="6" s="1"/>
  <c r="A107" i="6" s="1"/>
  <c r="A108" i="6" s="1"/>
  <c r="A37" i="6"/>
  <c r="A40" i="6" s="1"/>
  <c r="A41" i="6" s="1"/>
  <c r="A42" i="6" s="1"/>
  <c r="A37" i="7"/>
  <c r="A40" i="7" s="1"/>
  <c r="A41" i="7" s="1"/>
  <c r="A42" i="7" s="1"/>
  <c r="A43" i="6"/>
  <c r="A46" i="6" s="1"/>
  <c r="A47" i="6" s="1"/>
  <c r="A48" i="6" s="1"/>
  <c r="A109" i="6"/>
  <c r="A112" i="6" s="1"/>
  <c r="A113" i="6" s="1"/>
  <c r="A114" i="6" s="1"/>
  <c r="A67" i="6"/>
  <c r="A70" i="6" s="1"/>
  <c r="A71" i="6" s="1"/>
  <c r="A72" i="6" s="1"/>
  <c r="A91" i="6"/>
  <c r="A94" i="6" s="1"/>
  <c r="A95" i="6" s="1"/>
  <c r="A96" i="6" s="1"/>
  <c r="A133" i="6"/>
  <c r="A136" i="6" s="1"/>
  <c r="A137" i="6" s="1"/>
  <c r="A138" i="6" s="1"/>
  <c r="A79" i="6"/>
  <c r="A82" i="6" s="1"/>
  <c r="A83" i="6" s="1"/>
  <c r="A84" i="6" s="1"/>
  <c r="A31" i="6"/>
  <c r="A34" i="6" s="1"/>
  <c r="A35" i="6" s="1"/>
  <c r="A36" i="6" s="1"/>
  <c r="A139" i="6"/>
  <c r="A142" i="6" s="1"/>
  <c r="A143" i="6" s="1"/>
  <c r="A144" i="6" s="1"/>
  <c r="A127" i="6"/>
  <c r="A130" i="6" s="1"/>
  <c r="A131" i="6" s="1"/>
  <c r="A132" i="6" s="1"/>
  <c r="A115" i="7"/>
  <c r="A118" i="7" s="1"/>
  <c r="A119" i="7" s="1"/>
  <c r="A120" i="7" s="1"/>
  <c r="A25" i="7"/>
  <c r="A28" i="7" s="1"/>
  <c r="A29" i="7" s="1"/>
  <c r="A30" i="7" s="1"/>
  <c r="A121" i="7"/>
  <c r="A124" i="7" s="1"/>
  <c r="A125" i="7" s="1"/>
  <c r="A126" i="7" s="1"/>
  <c r="A61" i="7"/>
  <c r="A64" i="7" s="1"/>
  <c r="A65" i="7" s="1"/>
  <c r="A66" i="7" s="1"/>
  <c r="A55" i="7"/>
  <c r="A58" i="7" s="1"/>
  <c r="A59" i="7" s="1"/>
  <c r="A60" i="7" s="1"/>
  <c r="A73" i="7"/>
  <c r="A76" i="7" s="1"/>
  <c r="A77" i="7" s="1"/>
  <c r="A78" i="7" s="1"/>
  <c r="A85" i="7"/>
  <c r="A88" i="7" s="1"/>
  <c r="A89" i="7" s="1"/>
  <c r="A90" i="7" s="1"/>
  <c r="A43" i="7"/>
  <c r="A46" i="7" s="1"/>
  <c r="A47" i="7" s="1"/>
  <c r="A48" i="7" s="1"/>
  <c r="A97" i="7"/>
  <c r="A100" i="7" s="1"/>
  <c r="A101" i="7" s="1"/>
  <c r="A102" i="7" s="1"/>
  <c r="G21" i="4"/>
  <c r="A19" i="4"/>
  <c r="A22" i="4" s="1"/>
  <c r="A23" i="4" s="1"/>
  <c r="A24" i="4" s="1"/>
  <c r="G21" i="5"/>
  <c r="B18" i="14"/>
  <c r="G17" i="14"/>
  <c r="F17" i="14"/>
  <c r="H17" i="14" s="1"/>
  <c r="G16" i="14"/>
  <c r="F16" i="14"/>
  <c r="G13" i="14"/>
  <c r="J16" i="14" s="1"/>
  <c r="J13" i="14" s="1"/>
  <c r="A13" i="14"/>
  <c r="A16" i="14" s="1"/>
  <c r="A17" i="14" s="1"/>
  <c r="A18" i="14" s="1"/>
  <c r="C10" i="14"/>
  <c r="D10" i="14" s="1"/>
  <c r="E10" i="14" s="1"/>
  <c r="F10" i="14" s="1"/>
  <c r="G10" i="14" s="1"/>
  <c r="H10" i="14" s="1"/>
  <c r="I10" i="14" s="1"/>
  <c r="J10" i="14" s="1"/>
  <c r="K10" i="14" s="1"/>
  <c r="L10" i="14" s="1"/>
  <c r="M10" i="14" s="1"/>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E6" i="14"/>
  <c r="E5" i="14"/>
  <c r="E4" i="14"/>
  <c r="E3" i="14"/>
  <c r="T2" i="14"/>
  <c r="AC2" i="14" s="1"/>
  <c r="T1" i="14"/>
  <c r="AC1" i="14" s="1"/>
  <c r="AL1" i="14" s="1"/>
  <c r="AU1" i="14" s="1"/>
  <c r="S1" i="14"/>
  <c r="AB1" i="14" s="1"/>
  <c r="AK1" i="14" s="1"/>
  <c r="AT1" i="14" s="1"/>
  <c r="C1" i="14"/>
  <c r="B18" i="13"/>
  <c r="G17" i="13"/>
  <c r="F17" i="13"/>
  <c r="H17" i="13" s="1"/>
  <c r="G16" i="13"/>
  <c r="F16" i="13"/>
  <c r="G13" i="13"/>
  <c r="J16" i="13" s="1"/>
  <c r="J13" i="13" s="1"/>
  <c r="A13" i="13"/>
  <c r="A16" i="13" s="1"/>
  <c r="A17" i="13" s="1"/>
  <c r="A18" i="13" s="1"/>
  <c r="C10" i="13"/>
  <c r="D10" i="13" s="1"/>
  <c r="E10" i="13" s="1"/>
  <c r="F10" i="13" s="1"/>
  <c r="G10" i="13" s="1"/>
  <c r="H10" i="13" s="1"/>
  <c r="I10" i="13" s="1"/>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AE10" i="13" s="1"/>
  <c r="AF10" i="13" s="1"/>
  <c r="AG10" i="13" s="1"/>
  <c r="AH10" i="13" s="1"/>
  <c r="AI10" i="13" s="1"/>
  <c r="AJ10" i="13" s="1"/>
  <c r="AK10" i="13" s="1"/>
  <c r="AL10" i="13" s="1"/>
  <c r="AM10" i="13" s="1"/>
  <c r="AN10" i="13" s="1"/>
  <c r="AO10" i="13" s="1"/>
  <c r="AP10" i="13" s="1"/>
  <c r="AQ10" i="13" s="1"/>
  <c r="AR10" i="13" s="1"/>
  <c r="AS10" i="13" s="1"/>
  <c r="AT10" i="13" s="1"/>
  <c r="AU10" i="13" s="1"/>
  <c r="AV10" i="13" s="1"/>
  <c r="AW10" i="13" s="1"/>
  <c r="AX10" i="13" s="1"/>
  <c r="AY10" i="13" s="1"/>
  <c r="AZ10" i="13" s="1"/>
  <c r="BA10" i="13" s="1"/>
  <c r="BB10" i="13" s="1"/>
  <c r="E6" i="13"/>
  <c r="E5" i="13"/>
  <c r="E4" i="13"/>
  <c r="E3" i="13"/>
  <c r="T2" i="13"/>
  <c r="AC2" i="13" s="1"/>
  <c r="T1" i="13"/>
  <c r="AC1" i="13" s="1"/>
  <c r="AL1" i="13" s="1"/>
  <c r="AU1" i="13" s="1"/>
  <c r="S1" i="13"/>
  <c r="AB1" i="13" s="1"/>
  <c r="AK1" i="13" s="1"/>
  <c r="AT1" i="13" s="1"/>
  <c r="C1" i="13"/>
  <c r="B18" i="12"/>
  <c r="G17" i="12"/>
  <c r="F17" i="12"/>
  <c r="H17" i="12" s="1"/>
  <c r="G16" i="12"/>
  <c r="F16" i="12"/>
  <c r="G13" i="12"/>
  <c r="J16" i="12" s="1"/>
  <c r="J13" i="12" s="1"/>
  <c r="A13" i="12"/>
  <c r="A16" i="12" s="1"/>
  <c r="A17" i="12" s="1"/>
  <c r="A18" i="12" s="1"/>
  <c r="C10" i="12"/>
  <c r="D10" i="12" s="1"/>
  <c r="E10" i="12" s="1"/>
  <c r="F10" i="12" s="1"/>
  <c r="G10" i="12" s="1"/>
  <c r="H10" i="12" s="1"/>
  <c r="I10" i="12" s="1"/>
  <c r="J10" i="12" s="1"/>
  <c r="K10" i="12" s="1"/>
  <c r="L10" i="12" s="1"/>
  <c r="M10" i="12" s="1"/>
  <c r="N10" i="12" s="1"/>
  <c r="O10" i="12" s="1"/>
  <c r="P10" i="12" s="1"/>
  <c r="Q10" i="12" s="1"/>
  <c r="R10" i="12" s="1"/>
  <c r="S10" i="12" s="1"/>
  <c r="T10" i="12" s="1"/>
  <c r="U10" i="12" s="1"/>
  <c r="V10" i="12" s="1"/>
  <c r="W10" i="12" s="1"/>
  <c r="X10" i="12" s="1"/>
  <c r="Y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AZ10" i="12" s="1"/>
  <c r="BA10" i="12" s="1"/>
  <c r="BB10" i="12" s="1"/>
  <c r="E6" i="12"/>
  <c r="E5" i="12"/>
  <c r="E4" i="12"/>
  <c r="E3" i="12"/>
  <c r="T2" i="12"/>
  <c r="AC2" i="12" s="1"/>
  <c r="T1" i="12"/>
  <c r="AC1" i="12" s="1"/>
  <c r="AL1" i="12" s="1"/>
  <c r="AU1" i="12" s="1"/>
  <c r="S1" i="12"/>
  <c r="AB1" i="12" s="1"/>
  <c r="AK1" i="12" s="1"/>
  <c r="AT1" i="12" s="1"/>
  <c r="C1" i="12"/>
  <c r="B18" i="11"/>
  <c r="G17" i="11"/>
  <c r="F17" i="11"/>
  <c r="H17" i="11" s="1"/>
  <c r="G16" i="11"/>
  <c r="F16" i="11"/>
  <c r="G13" i="11"/>
  <c r="J16" i="11" s="1"/>
  <c r="J13" i="11" s="1"/>
  <c r="A13" i="11"/>
  <c r="A16" i="11" s="1"/>
  <c r="A17" i="11" s="1"/>
  <c r="A18" i="11" s="1"/>
  <c r="C10" i="11"/>
  <c r="D10" i="11" s="1"/>
  <c r="E10" i="11" s="1"/>
  <c r="F10" i="11" s="1"/>
  <c r="G10" i="11" s="1"/>
  <c r="H10" i="11" s="1"/>
  <c r="I10" i="11" s="1"/>
  <c r="J10" i="11" s="1"/>
  <c r="K10" i="11" s="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AZ10" i="11" s="1"/>
  <c r="BA10" i="11" s="1"/>
  <c r="BB10" i="11" s="1"/>
  <c r="E6" i="11"/>
  <c r="E5" i="11"/>
  <c r="E4" i="11"/>
  <c r="E3" i="11"/>
  <c r="T2" i="11"/>
  <c r="AC2" i="11" s="1"/>
  <c r="T1" i="11"/>
  <c r="AC1" i="11" s="1"/>
  <c r="AL1" i="11" s="1"/>
  <c r="AU1" i="11" s="1"/>
  <c r="S1" i="11"/>
  <c r="AB1" i="11" s="1"/>
  <c r="AK1" i="11" s="1"/>
  <c r="AT1" i="11" s="1"/>
  <c r="C1" i="11"/>
  <c r="B18" i="10"/>
  <c r="G17" i="10"/>
  <c r="F17" i="10"/>
  <c r="H17" i="10" s="1"/>
  <c r="G16" i="10"/>
  <c r="F16" i="10"/>
  <c r="G13" i="10"/>
  <c r="J16" i="10" s="1"/>
  <c r="J13" i="10" s="1"/>
  <c r="A13" i="10"/>
  <c r="A16" i="10" s="1"/>
  <c r="A17" i="10" s="1"/>
  <c r="A18" i="10" s="1"/>
  <c r="C10" i="10"/>
  <c r="D10" i="10" s="1"/>
  <c r="E10" i="10" s="1"/>
  <c r="F10" i="10" s="1"/>
  <c r="G10" i="10" s="1"/>
  <c r="H10" i="10" s="1"/>
  <c r="I10" i="10" s="1"/>
  <c r="J10" i="10" s="1"/>
  <c r="K10" i="10" s="1"/>
  <c r="L10" i="10" s="1"/>
  <c r="M10" i="10" s="1"/>
  <c r="N10" i="10" s="1"/>
  <c r="O10" i="10" s="1"/>
  <c r="P10" i="10" s="1"/>
  <c r="Q10" i="10" s="1"/>
  <c r="R10" i="10" s="1"/>
  <c r="S10" i="10" s="1"/>
  <c r="T10" i="10" s="1"/>
  <c r="U10" i="10" s="1"/>
  <c r="V10" i="10" s="1"/>
  <c r="W10" i="10" s="1"/>
  <c r="X10" i="10" s="1"/>
  <c r="Y10" i="10" s="1"/>
  <c r="Z10" i="10" s="1"/>
  <c r="AA10" i="10" s="1"/>
  <c r="AB10" i="10" s="1"/>
  <c r="AC10" i="10" s="1"/>
  <c r="AD10" i="10" s="1"/>
  <c r="AE10" i="10" s="1"/>
  <c r="AF10" i="10" s="1"/>
  <c r="AG10" i="10" s="1"/>
  <c r="AH10" i="10" s="1"/>
  <c r="AI10" i="10" s="1"/>
  <c r="AJ10" i="10" s="1"/>
  <c r="AK10" i="10" s="1"/>
  <c r="AL10" i="10" s="1"/>
  <c r="AM10" i="10" s="1"/>
  <c r="AN10" i="10" s="1"/>
  <c r="AO10" i="10" s="1"/>
  <c r="AP10" i="10" s="1"/>
  <c r="AQ10" i="10" s="1"/>
  <c r="AR10" i="10" s="1"/>
  <c r="AS10" i="10" s="1"/>
  <c r="AT10" i="10" s="1"/>
  <c r="AU10" i="10" s="1"/>
  <c r="AV10" i="10" s="1"/>
  <c r="AW10" i="10" s="1"/>
  <c r="AX10" i="10" s="1"/>
  <c r="AY10" i="10" s="1"/>
  <c r="AZ10" i="10" s="1"/>
  <c r="BA10" i="10" s="1"/>
  <c r="BB10" i="10" s="1"/>
  <c r="E6" i="10"/>
  <c r="E5" i="10"/>
  <c r="E4" i="10"/>
  <c r="E3" i="10"/>
  <c r="T2" i="10"/>
  <c r="AC2" i="10" s="1"/>
  <c r="T1" i="10"/>
  <c r="AC1" i="10" s="1"/>
  <c r="AL1" i="10" s="1"/>
  <c r="AU1" i="10" s="1"/>
  <c r="S1" i="10"/>
  <c r="AB1" i="10" s="1"/>
  <c r="AK1" i="10" s="1"/>
  <c r="AT1" i="10" s="1"/>
  <c r="C1" i="10"/>
  <c r="B18" i="9"/>
  <c r="G17" i="9"/>
  <c r="F17" i="9"/>
  <c r="H17" i="9" s="1"/>
  <c r="G16" i="9"/>
  <c r="F16" i="9"/>
  <c r="G13" i="9"/>
  <c r="J16" i="9" s="1"/>
  <c r="J13" i="9" s="1"/>
  <c r="A13" i="9"/>
  <c r="A16" i="9" s="1"/>
  <c r="A17" i="9" s="1"/>
  <c r="A18" i="9" s="1"/>
  <c r="C10" i="9"/>
  <c r="D10" i="9" s="1"/>
  <c r="E10" i="9" s="1"/>
  <c r="F10" i="9" s="1"/>
  <c r="G10" i="9" s="1"/>
  <c r="H10" i="9" s="1"/>
  <c r="I10" i="9" s="1"/>
  <c r="J10" i="9" s="1"/>
  <c r="K10" i="9" s="1"/>
  <c r="L10" i="9" s="1"/>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P10" i="9" s="1"/>
  <c r="AQ10" i="9" s="1"/>
  <c r="AR10" i="9" s="1"/>
  <c r="AS10" i="9" s="1"/>
  <c r="AT10" i="9" s="1"/>
  <c r="AU10" i="9" s="1"/>
  <c r="AV10" i="9" s="1"/>
  <c r="AW10" i="9" s="1"/>
  <c r="AX10" i="9" s="1"/>
  <c r="AY10" i="9" s="1"/>
  <c r="AZ10" i="9" s="1"/>
  <c r="BA10" i="9" s="1"/>
  <c r="BB10" i="9" s="1"/>
  <c r="E6" i="9"/>
  <c r="E5" i="9"/>
  <c r="E4" i="9"/>
  <c r="E3" i="9"/>
  <c r="T2" i="9"/>
  <c r="AC2" i="9" s="1"/>
  <c r="T1" i="9"/>
  <c r="AC1" i="9" s="1"/>
  <c r="AL1" i="9" s="1"/>
  <c r="AU1" i="9" s="1"/>
  <c r="S1" i="9"/>
  <c r="AB1" i="9" s="1"/>
  <c r="AK1" i="9" s="1"/>
  <c r="AT1" i="9" s="1"/>
  <c r="C1" i="9"/>
  <c r="B18" i="8"/>
  <c r="G17" i="8"/>
  <c r="F17" i="8"/>
  <c r="H17" i="8" s="1"/>
  <c r="G16" i="8"/>
  <c r="F16" i="8"/>
  <c r="G13" i="8"/>
  <c r="J16" i="8" s="1"/>
  <c r="J13" i="8" s="1"/>
  <c r="A13" i="8"/>
  <c r="A16" i="8" s="1"/>
  <c r="A17" i="8" s="1"/>
  <c r="A18" i="8" s="1"/>
  <c r="C10" i="8"/>
  <c r="D10" i="8" s="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AJ10" i="8" s="1"/>
  <c r="AK10" i="8" s="1"/>
  <c r="AL10" i="8" s="1"/>
  <c r="AM10" i="8" s="1"/>
  <c r="AN10" i="8" s="1"/>
  <c r="AO10" i="8" s="1"/>
  <c r="AP10" i="8" s="1"/>
  <c r="AQ10" i="8" s="1"/>
  <c r="AR10" i="8" s="1"/>
  <c r="AS10" i="8" s="1"/>
  <c r="AT10" i="8" s="1"/>
  <c r="AU10" i="8" s="1"/>
  <c r="AV10" i="8" s="1"/>
  <c r="AW10" i="8" s="1"/>
  <c r="AX10" i="8" s="1"/>
  <c r="AY10" i="8" s="1"/>
  <c r="AZ10" i="8" s="1"/>
  <c r="BA10" i="8" s="1"/>
  <c r="BB10" i="8" s="1"/>
  <c r="E6" i="8"/>
  <c r="E5" i="8"/>
  <c r="E4" i="8"/>
  <c r="E3" i="8"/>
  <c r="T2" i="8"/>
  <c r="AC2" i="8" s="1"/>
  <c r="T1" i="8"/>
  <c r="AC1" i="8" s="1"/>
  <c r="AL1" i="8" s="1"/>
  <c r="AU1" i="8" s="1"/>
  <c r="S1" i="8"/>
  <c r="AB1" i="8" s="1"/>
  <c r="AK1" i="8" s="1"/>
  <c r="AT1" i="8" s="1"/>
  <c r="C1" i="8"/>
  <c r="B18" i="7"/>
  <c r="G17" i="7"/>
  <c r="F17" i="7"/>
  <c r="H17" i="7" s="1"/>
  <c r="G16" i="7"/>
  <c r="F16" i="7"/>
  <c r="G13" i="7"/>
  <c r="J16" i="7" s="1"/>
  <c r="J13" i="7" s="1"/>
  <c r="A13" i="7"/>
  <c r="A16" i="7" s="1"/>
  <c r="A17" i="7" s="1"/>
  <c r="A18" i="7" s="1"/>
  <c r="C10" i="7"/>
  <c r="D10" i="7" s="1"/>
  <c r="E10" i="7" s="1"/>
  <c r="F10" i="7" s="1"/>
  <c r="G10" i="7" s="1"/>
  <c r="H10" i="7" s="1"/>
  <c r="I10" i="7" s="1"/>
  <c r="J10" i="7" s="1"/>
  <c r="K10" i="7" s="1"/>
  <c r="L10" i="7" s="1"/>
  <c r="M10" i="7" s="1"/>
  <c r="N10" i="7" s="1"/>
  <c r="O10" i="7" s="1"/>
  <c r="P10" i="7" s="1"/>
  <c r="Q10" i="7" s="1"/>
  <c r="R10" i="7" s="1"/>
  <c r="S10" i="7" s="1"/>
  <c r="T10" i="7" s="1"/>
  <c r="U10" i="7" s="1"/>
  <c r="V10" i="7" s="1"/>
  <c r="W10" i="7" s="1"/>
  <c r="X10" i="7" s="1"/>
  <c r="Y10" i="7" s="1"/>
  <c r="Z10" i="7" s="1"/>
  <c r="AA10" i="7" s="1"/>
  <c r="AB10" i="7" s="1"/>
  <c r="AC10" i="7" s="1"/>
  <c r="AD10" i="7" s="1"/>
  <c r="AE10" i="7" s="1"/>
  <c r="AF10" i="7" s="1"/>
  <c r="AG10" i="7" s="1"/>
  <c r="AH10" i="7" s="1"/>
  <c r="AI10" i="7" s="1"/>
  <c r="AJ10" i="7" s="1"/>
  <c r="AK10" i="7" s="1"/>
  <c r="AL10" i="7" s="1"/>
  <c r="AM10" i="7" s="1"/>
  <c r="AN10" i="7" s="1"/>
  <c r="AO10" i="7" s="1"/>
  <c r="AP10" i="7" s="1"/>
  <c r="AQ10" i="7" s="1"/>
  <c r="AR10" i="7" s="1"/>
  <c r="AS10" i="7" s="1"/>
  <c r="AT10" i="7" s="1"/>
  <c r="AU10" i="7" s="1"/>
  <c r="AV10" i="7" s="1"/>
  <c r="AW10" i="7" s="1"/>
  <c r="AX10" i="7" s="1"/>
  <c r="AY10" i="7" s="1"/>
  <c r="AZ10" i="7" s="1"/>
  <c r="BA10" i="7" s="1"/>
  <c r="BB10" i="7" s="1"/>
  <c r="E6" i="7"/>
  <c r="E5" i="7"/>
  <c r="E4" i="7"/>
  <c r="E3" i="7"/>
  <c r="T2" i="7"/>
  <c r="AC2" i="7" s="1"/>
  <c r="T1" i="7"/>
  <c r="AC1" i="7" s="1"/>
  <c r="AL1" i="7" s="1"/>
  <c r="AU1" i="7" s="1"/>
  <c r="S1" i="7"/>
  <c r="AB1" i="7" s="1"/>
  <c r="AK1" i="7" s="1"/>
  <c r="AT1" i="7" s="1"/>
  <c r="C1" i="7"/>
  <c r="B18" i="6"/>
  <c r="G17" i="6"/>
  <c r="F17" i="6"/>
  <c r="H17" i="6" s="1"/>
  <c r="G16" i="6"/>
  <c r="F16" i="6"/>
  <c r="G13" i="6"/>
  <c r="J16" i="6" s="1"/>
  <c r="J13" i="6" s="1"/>
  <c r="A13" i="6"/>
  <c r="A16" i="6" s="1"/>
  <c r="A17" i="6" s="1"/>
  <c r="A18" i="6" s="1"/>
  <c r="C10" i="6"/>
  <c r="D10" i="6" s="1"/>
  <c r="E10" i="6"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E6" i="6"/>
  <c r="E5" i="6"/>
  <c r="E4" i="6"/>
  <c r="E3" i="6"/>
  <c r="T2" i="6"/>
  <c r="AC2" i="6" s="1"/>
  <c r="AL2" i="6" s="1"/>
  <c r="T1" i="6"/>
  <c r="AC1" i="6" s="1"/>
  <c r="AL1" i="6" s="1"/>
  <c r="AU1" i="6" s="1"/>
  <c r="S1" i="6"/>
  <c r="AB1" i="6" s="1"/>
  <c r="AK1" i="6" s="1"/>
  <c r="AT1" i="6" s="1"/>
  <c r="C1" i="6"/>
  <c r="B18" i="5"/>
  <c r="G17" i="5"/>
  <c r="F17" i="5"/>
  <c r="H17" i="5" s="1"/>
  <c r="G16" i="5"/>
  <c r="F16" i="5"/>
  <c r="G13" i="5"/>
  <c r="J16" i="5" s="1"/>
  <c r="J13" i="5" s="1"/>
  <c r="A13" i="5"/>
  <c r="A16" i="5" s="1"/>
  <c r="A17" i="5" s="1"/>
  <c r="A18" i="5" s="1"/>
  <c r="C10" i="5"/>
  <c r="D10" i="5" s="1"/>
  <c r="E10" i="5" s="1"/>
  <c r="F10" i="5" s="1"/>
  <c r="G10" i="5" s="1"/>
  <c r="H10" i="5" s="1"/>
  <c r="I10" i="5" s="1"/>
  <c r="J10" i="5" s="1"/>
  <c r="K10" i="5" s="1"/>
  <c r="L10" i="5" s="1"/>
  <c r="M10" i="5" s="1"/>
  <c r="N10" i="5" s="1"/>
  <c r="O10" i="5" s="1"/>
  <c r="P10" i="5" s="1"/>
  <c r="Q10" i="5" s="1"/>
  <c r="R10" i="5" s="1"/>
  <c r="S10" i="5" s="1"/>
  <c r="T10" i="5" s="1"/>
  <c r="U10" i="5" s="1"/>
  <c r="V10" i="5" s="1"/>
  <c r="W10" i="5" s="1"/>
  <c r="X10" i="5" s="1"/>
  <c r="Y10" i="5" s="1"/>
  <c r="Z10" i="5" s="1"/>
  <c r="AA10" i="5" s="1"/>
  <c r="AB10" i="5" s="1"/>
  <c r="AC10" i="5" s="1"/>
  <c r="AD10" i="5" s="1"/>
  <c r="AE10" i="5" s="1"/>
  <c r="AF10" i="5" s="1"/>
  <c r="AG10" i="5" s="1"/>
  <c r="AH10" i="5" s="1"/>
  <c r="AI10" i="5" s="1"/>
  <c r="AJ10" i="5" s="1"/>
  <c r="AK10" i="5" s="1"/>
  <c r="AL10" i="5" s="1"/>
  <c r="AM10" i="5" s="1"/>
  <c r="AN10" i="5" s="1"/>
  <c r="AO10" i="5" s="1"/>
  <c r="AP10" i="5" s="1"/>
  <c r="AQ10" i="5" s="1"/>
  <c r="AR10" i="5" s="1"/>
  <c r="AS10" i="5" s="1"/>
  <c r="AT10" i="5" s="1"/>
  <c r="AU10" i="5" s="1"/>
  <c r="AV10" i="5" s="1"/>
  <c r="AW10" i="5" s="1"/>
  <c r="AX10" i="5" s="1"/>
  <c r="AY10" i="5" s="1"/>
  <c r="AZ10" i="5" s="1"/>
  <c r="BA10" i="5" s="1"/>
  <c r="BB10" i="5" s="1"/>
  <c r="E6" i="5"/>
  <c r="E5" i="5"/>
  <c r="E4" i="5"/>
  <c r="E3" i="5"/>
  <c r="T2" i="5"/>
  <c r="AC2" i="5" s="1"/>
  <c r="T1" i="5"/>
  <c r="AC1" i="5" s="1"/>
  <c r="AL1" i="5" s="1"/>
  <c r="AU1" i="5" s="1"/>
  <c r="S1" i="5"/>
  <c r="AB1" i="5" s="1"/>
  <c r="AK1" i="5" s="1"/>
  <c r="AT1" i="5" s="1"/>
  <c r="C1" i="5"/>
  <c r="B18" i="4"/>
  <c r="G17" i="4"/>
  <c r="F17" i="4"/>
  <c r="H17" i="4" s="1"/>
  <c r="G16" i="4"/>
  <c r="F16" i="4"/>
  <c r="G13" i="4"/>
  <c r="J16" i="4" s="1"/>
  <c r="J13" i="4" s="1"/>
  <c r="A13" i="4"/>
  <c r="A16" i="4" s="1"/>
  <c r="A17" i="4" s="1"/>
  <c r="A18" i="4" s="1"/>
  <c r="C10" i="4"/>
  <c r="D10" i="4" s="1"/>
  <c r="E10" i="4" s="1"/>
  <c r="F10" i="4" s="1"/>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E6" i="4"/>
  <c r="E5" i="4"/>
  <c r="E4" i="4"/>
  <c r="E3" i="4"/>
  <c r="T2" i="4"/>
  <c r="AC2" i="4" s="1"/>
  <c r="T1" i="4"/>
  <c r="AC1" i="4" s="1"/>
  <c r="AL1" i="4" s="1"/>
  <c r="AU1" i="4" s="1"/>
  <c r="S1" i="4"/>
  <c r="AB1" i="4" s="1"/>
  <c r="AK1" i="4" s="1"/>
  <c r="AT1" i="4" s="1"/>
  <c r="C1" i="4"/>
  <c r="BF24" i="2"/>
  <c r="BE23" i="2"/>
  <c r="BE22" i="2"/>
  <c r="BE21" i="2"/>
  <c r="BE20" i="2"/>
  <c r="AA19" i="4"/>
  <c r="Z19" i="4"/>
  <c r="Y19" i="4"/>
  <c r="X19" i="4"/>
  <c r="W19" i="4"/>
  <c r="V19" i="4"/>
  <c r="U19" i="4"/>
  <c r="G19" i="4"/>
  <c r="A19" i="2"/>
  <c r="A22" i="2" s="1"/>
  <c r="A23" i="2" s="1"/>
  <c r="A24" i="2" s="1"/>
  <c r="BF18" i="2"/>
  <c r="BE17" i="2"/>
  <c r="BE16" i="2"/>
  <c r="BE15" i="2"/>
  <c r="BE14" i="2"/>
  <c r="G13" i="2"/>
  <c r="J16" i="2" s="1"/>
  <c r="J13" i="2" s="1"/>
  <c r="A13" i="2"/>
  <c r="A16" i="2" s="1"/>
  <c r="A17" i="2" s="1"/>
  <c r="A18" i="2" s="1"/>
  <c r="C10" i="2"/>
  <c r="D10" i="2" s="1"/>
  <c r="E10" i="2" s="1"/>
  <c r="F10" i="2" s="1"/>
  <c r="G10" i="2" s="1"/>
  <c r="H10" i="2" s="1"/>
  <c r="I10" i="2" s="1"/>
  <c r="J10" i="2" s="1"/>
  <c r="K10" i="2" s="1"/>
  <c r="L10" i="2" s="1"/>
  <c r="M10" i="2" s="1"/>
  <c r="N10" i="2" s="1"/>
  <c r="O10" i="2" s="1"/>
  <c r="P10" i="2" s="1"/>
  <c r="Q10" i="2" s="1"/>
  <c r="R10" i="2" s="1"/>
  <c r="S10" i="2" s="1"/>
  <c r="T10" i="2" s="1"/>
  <c r="U10" i="2" s="1"/>
  <c r="V10" i="2" s="1"/>
  <c r="W10" i="2" s="1"/>
  <c r="X10" i="2" s="1"/>
  <c r="Y10" i="2" s="1"/>
  <c r="Z10" i="2" s="1"/>
  <c r="AA10" i="2" s="1"/>
  <c r="AB10" i="2" s="1"/>
  <c r="AC10" i="2" s="1"/>
  <c r="AD10" i="2" s="1"/>
  <c r="AE10" i="2" s="1"/>
  <c r="AF10" i="2" s="1"/>
  <c r="AG10" i="2" s="1"/>
  <c r="AH10" i="2" s="1"/>
  <c r="AI10" i="2" s="1"/>
  <c r="AJ10" i="2" s="1"/>
  <c r="AK10" i="2" s="1"/>
  <c r="AL10" i="2" s="1"/>
  <c r="AM10" i="2" s="1"/>
  <c r="AN10" i="2" s="1"/>
  <c r="AO10" i="2" s="1"/>
  <c r="AP10" i="2" s="1"/>
  <c r="AQ10" i="2" s="1"/>
  <c r="AR10" i="2" s="1"/>
  <c r="AS10" i="2" s="1"/>
  <c r="AT10" i="2" s="1"/>
  <c r="AU10" i="2" s="1"/>
  <c r="AV10" i="2" s="1"/>
  <c r="AW10" i="2" s="1"/>
  <c r="AX10" i="2" s="1"/>
  <c r="AY10" i="2" s="1"/>
  <c r="AZ10" i="2" s="1"/>
  <c r="BA10" i="2" s="1"/>
  <c r="BB10" i="2" s="1"/>
  <c r="L9" i="2"/>
  <c r="T2" i="2"/>
  <c r="AC2" i="2" s="1"/>
  <c r="M2" i="2"/>
  <c r="T1" i="2"/>
  <c r="AC1" i="2" s="1"/>
  <c r="AL1" i="2" s="1"/>
  <c r="AU1" i="2" s="1"/>
  <c r="S1" i="2"/>
  <c r="AB1" i="2" s="1"/>
  <c r="AK1" i="2" s="1"/>
  <c r="AT1" i="2" s="1"/>
  <c r="W10" i="1"/>
  <c r="R10" i="1"/>
  <c r="K7" i="1"/>
  <c r="AN4" i="1"/>
  <c r="AM4" i="1"/>
  <c r="AL4" i="1"/>
  <c r="AK4" i="1"/>
  <c r="AJ4" i="1"/>
  <c r="AI4" i="1"/>
  <c r="AH4" i="1"/>
  <c r="AF4" i="1"/>
  <c r="V4" i="1"/>
  <c r="AN3" i="1"/>
  <c r="AM3" i="1"/>
  <c r="AL3" i="1"/>
  <c r="AK3" i="1"/>
  <c r="AJ3" i="1"/>
  <c r="AI3" i="1"/>
  <c r="AH3" i="1"/>
  <c r="AF3" i="1"/>
  <c r="AG2" i="1"/>
  <c r="AF2" i="1"/>
  <c r="AK2" i="1"/>
  <c r="AJ2" i="1"/>
  <c r="AI2" i="1"/>
  <c r="AM2" i="1"/>
  <c r="AN2" i="1"/>
  <c r="L102" i="10" l="1"/>
  <c r="M126" i="6"/>
  <c r="L84" i="12"/>
  <c r="L78" i="14"/>
  <c r="L138" i="4"/>
  <c r="K102" i="11"/>
  <c r="L102" i="11" s="1"/>
  <c r="M78" i="13"/>
  <c r="K90" i="12"/>
  <c r="M90" i="12" s="1"/>
  <c r="K120" i="7"/>
  <c r="L120" i="7" s="1"/>
  <c r="K108" i="10"/>
  <c r="L108" i="10" s="1"/>
  <c r="K84" i="14"/>
  <c r="M84" i="14" s="1"/>
  <c r="K108" i="9"/>
  <c r="L108" i="9" s="1"/>
  <c r="K120" i="8"/>
  <c r="L120" i="8" s="1"/>
  <c r="K84" i="13"/>
  <c r="M84" i="13" s="1"/>
  <c r="Q108" i="11"/>
  <c r="P108" i="11"/>
  <c r="K117" i="10"/>
  <c r="L102" i="9"/>
  <c r="M102" i="9"/>
  <c r="K105" i="12"/>
  <c r="K111" i="11"/>
  <c r="K134" i="5"/>
  <c r="L114" i="7"/>
  <c r="M114" i="7"/>
  <c r="P126" i="8"/>
  <c r="Q126" i="8"/>
  <c r="P114" i="10"/>
  <c r="Q114" i="10"/>
  <c r="K123" i="9"/>
  <c r="K122" i="8"/>
  <c r="J132" i="8"/>
  <c r="L128" i="8"/>
  <c r="P90" i="14"/>
  <c r="Q90" i="14"/>
  <c r="L129" i="8"/>
  <c r="J123" i="8"/>
  <c r="Q138" i="6"/>
  <c r="P138" i="6"/>
  <c r="K129" i="8"/>
  <c r="P96" i="12"/>
  <c r="Q96" i="12"/>
  <c r="J93" i="13"/>
  <c r="L99" i="13"/>
  <c r="J111" i="10"/>
  <c r="L117" i="10"/>
  <c r="K134" i="6"/>
  <c r="Q138" i="5"/>
  <c r="P138" i="5"/>
  <c r="L126" i="5"/>
  <c r="M126" i="5"/>
  <c r="J120" i="10"/>
  <c r="L116" i="10"/>
  <c r="K110" i="10"/>
  <c r="L116" i="9"/>
  <c r="K110" i="9"/>
  <c r="J120" i="9"/>
  <c r="K92" i="12"/>
  <c r="L98" i="12"/>
  <c r="J102" i="12"/>
  <c r="M123" i="9"/>
  <c r="J117" i="9"/>
  <c r="J129" i="7"/>
  <c r="L135" i="7"/>
  <c r="K86" i="13"/>
  <c r="J96" i="13"/>
  <c r="L92" i="13"/>
  <c r="J135" i="6"/>
  <c r="L135" i="9"/>
  <c r="L114" i="8"/>
  <c r="M114" i="8"/>
  <c r="J93" i="14"/>
  <c r="L99" i="14"/>
  <c r="Q114" i="9"/>
  <c r="P114" i="9"/>
  <c r="L128" i="7"/>
  <c r="J132" i="7"/>
  <c r="K122" i="7"/>
  <c r="L92" i="14"/>
  <c r="K86" i="14"/>
  <c r="J96" i="14"/>
  <c r="K132" i="5"/>
  <c r="J105" i="12"/>
  <c r="L111" i="12"/>
  <c r="Q90" i="13"/>
  <c r="P90" i="13"/>
  <c r="K93" i="14"/>
  <c r="L117" i="11"/>
  <c r="J111" i="11"/>
  <c r="P126" i="7"/>
  <c r="Q126" i="7"/>
  <c r="K104" i="11"/>
  <c r="L110" i="11"/>
  <c r="J114" i="11"/>
  <c r="L96" i="11"/>
  <c r="M96" i="11"/>
  <c r="K132" i="6"/>
  <c r="K99" i="13"/>
  <c r="S20" i="4"/>
  <c r="S24" i="4" s="1"/>
  <c r="Z22" i="4"/>
  <c r="Z21" i="4" s="1"/>
  <c r="Z27" i="4" s="1"/>
  <c r="Z33" i="4" s="1"/>
  <c r="Z39" i="4" s="1"/>
  <c r="Z45" i="4" s="1"/>
  <c r="Z51" i="4" s="1"/>
  <c r="Z57" i="4" s="1"/>
  <c r="Z63" i="4" s="1"/>
  <c r="Z69" i="4" s="1"/>
  <c r="Z75" i="4" s="1"/>
  <c r="Z81" i="4" s="1"/>
  <c r="Z87" i="4" s="1"/>
  <c r="Z93" i="4" s="1"/>
  <c r="Z99" i="4" s="1"/>
  <c r="Z105" i="4" s="1"/>
  <c r="Z111" i="4" s="1"/>
  <c r="Z117" i="4" s="1"/>
  <c r="Z123" i="4" s="1"/>
  <c r="Z129" i="4" s="1"/>
  <c r="Z135" i="4" s="1"/>
  <c r="Z19" i="5"/>
  <c r="Z20" i="4"/>
  <c r="Z26" i="4" s="1"/>
  <c r="Z32" i="4" s="1"/>
  <c r="Z38" i="4" s="1"/>
  <c r="Z44" i="4" s="1"/>
  <c r="Z50" i="4" s="1"/>
  <c r="Z56" i="4" s="1"/>
  <c r="Z62" i="4" s="1"/>
  <c r="Z68" i="4" s="1"/>
  <c r="Z74" i="4" s="1"/>
  <c r="Z80" i="4" s="1"/>
  <c r="Z86" i="4" s="1"/>
  <c r="Z92" i="4" s="1"/>
  <c r="Z98" i="4" s="1"/>
  <c r="Z104" i="4" s="1"/>
  <c r="Z110" i="4" s="1"/>
  <c r="Z116" i="4" s="1"/>
  <c r="Z122" i="4" s="1"/>
  <c r="Z128" i="4" s="1"/>
  <c r="Z134" i="4" s="1"/>
  <c r="AA19" i="5"/>
  <c r="AA22" i="4"/>
  <c r="AA21" i="4" s="1"/>
  <c r="AA27" i="4" s="1"/>
  <c r="AA33" i="4" s="1"/>
  <c r="AA39" i="4" s="1"/>
  <c r="AA45" i="4" s="1"/>
  <c r="AA51" i="4" s="1"/>
  <c r="AA57" i="4" s="1"/>
  <c r="AA63" i="4" s="1"/>
  <c r="AA69" i="4" s="1"/>
  <c r="AA75" i="4" s="1"/>
  <c r="AA81" i="4" s="1"/>
  <c r="AA87" i="4" s="1"/>
  <c r="AA93" i="4" s="1"/>
  <c r="AA99" i="4" s="1"/>
  <c r="AA105" i="4" s="1"/>
  <c r="AA111" i="4" s="1"/>
  <c r="AA117" i="4" s="1"/>
  <c r="AA123" i="4" s="1"/>
  <c r="AA129" i="4" s="1"/>
  <c r="AA135" i="4" s="1"/>
  <c r="AA20" i="4"/>
  <c r="AA26" i="4" s="1"/>
  <c r="AA32" i="4" s="1"/>
  <c r="AA38" i="4" s="1"/>
  <c r="AA44" i="4" s="1"/>
  <c r="AA50" i="4" s="1"/>
  <c r="AA56" i="4" s="1"/>
  <c r="AA62" i="4" s="1"/>
  <c r="AA68" i="4" s="1"/>
  <c r="AA74" i="4" s="1"/>
  <c r="AA80" i="4" s="1"/>
  <c r="AA86" i="4" s="1"/>
  <c r="AA92" i="4" s="1"/>
  <c r="AA98" i="4" s="1"/>
  <c r="AA104" i="4" s="1"/>
  <c r="AA110" i="4" s="1"/>
  <c r="AA116" i="4" s="1"/>
  <c r="AA122" i="4" s="1"/>
  <c r="AA128" i="4" s="1"/>
  <c r="AA134" i="4" s="1"/>
  <c r="Y19" i="5"/>
  <c r="Y22" i="4"/>
  <c r="Y21" i="4" s="1"/>
  <c r="Y27" i="4" s="1"/>
  <c r="Y33" i="4" s="1"/>
  <c r="Y39" i="4" s="1"/>
  <c r="Y45" i="4" s="1"/>
  <c r="Y51" i="4" s="1"/>
  <c r="Y57" i="4" s="1"/>
  <c r="Y63" i="4" s="1"/>
  <c r="Y69" i="4" s="1"/>
  <c r="Y75" i="4" s="1"/>
  <c r="Y81" i="4" s="1"/>
  <c r="Y87" i="4" s="1"/>
  <c r="Y93" i="4" s="1"/>
  <c r="Y99" i="4" s="1"/>
  <c r="Y105" i="4" s="1"/>
  <c r="Y111" i="4" s="1"/>
  <c r="Y117" i="4" s="1"/>
  <c r="Y123" i="4" s="1"/>
  <c r="Y129" i="4" s="1"/>
  <c r="Y135" i="4" s="1"/>
  <c r="Y20" i="4"/>
  <c r="Y26" i="4" s="1"/>
  <c r="Y32" i="4" s="1"/>
  <c r="Y38" i="4" s="1"/>
  <c r="Y44" i="4" s="1"/>
  <c r="Y50" i="4" s="1"/>
  <c r="Y56" i="4" s="1"/>
  <c r="Y62" i="4" s="1"/>
  <c r="Y68" i="4" s="1"/>
  <c r="Y74" i="4" s="1"/>
  <c r="Y80" i="4" s="1"/>
  <c r="Y86" i="4" s="1"/>
  <c r="Y92" i="4" s="1"/>
  <c r="Y98" i="4" s="1"/>
  <c r="Y104" i="4" s="1"/>
  <c r="Y110" i="4" s="1"/>
  <c r="Y116" i="4" s="1"/>
  <c r="Y122" i="4" s="1"/>
  <c r="Y128" i="4" s="1"/>
  <c r="Y134" i="4" s="1"/>
  <c r="X19" i="5"/>
  <c r="X22" i="4"/>
  <c r="X21" i="4" s="1"/>
  <c r="X27" i="4" s="1"/>
  <c r="X33" i="4" s="1"/>
  <c r="X39" i="4" s="1"/>
  <c r="X45" i="4" s="1"/>
  <c r="X51" i="4" s="1"/>
  <c r="X57" i="4" s="1"/>
  <c r="X63" i="4" s="1"/>
  <c r="X69" i="4" s="1"/>
  <c r="X75" i="4" s="1"/>
  <c r="X81" i="4" s="1"/>
  <c r="X87" i="4" s="1"/>
  <c r="X93" i="4" s="1"/>
  <c r="X99" i="4" s="1"/>
  <c r="X105" i="4" s="1"/>
  <c r="X111" i="4" s="1"/>
  <c r="X117" i="4" s="1"/>
  <c r="X123" i="4" s="1"/>
  <c r="X129" i="4" s="1"/>
  <c r="X135" i="4" s="1"/>
  <c r="X20" i="4"/>
  <c r="X26" i="4" s="1"/>
  <c r="X32" i="4" s="1"/>
  <c r="X38" i="4" s="1"/>
  <c r="X44" i="4" s="1"/>
  <c r="X50" i="4" s="1"/>
  <c r="X56" i="4" s="1"/>
  <c r="X62" i="4" s="1"/>
  <c r="X68" i="4" s="1"/>
  <c r="X74" i="4" s="1"/>
  <c r="X80" i="4" s="1"/>
  <c r="X86" i="4" s="1"/>
  <c r="X92" i="4" s="1"/>
  <c r="X98" i="4" s="1"/>
  <c r="X104" i="4" s="1"/>
  <c r="X110" i="4" s="1"/>
  <c r="X116" i="4" s="1"/>
  <c r="X122" i="4" s="1"/>
  <c r="X128" i="4" s="1"/>
  <c r="X134" i="4" s="1"/>
  <c r="W19" i="5"/>
  <c r="W22" i="4"/>
  <c r="W21" i="4" s="1"/>
  <c r="W27" i="4" s="1"/>
  <c r="W33" i="4" s="1"/>
  <c r="W39" i="4" s="1"/>
  <c r="W45" i="4" s="1"/>
  <c r="W51" i="4" s="1"/>
  <c r="W57" i="4" s="1"/>
  <c r="W63" i="4" s="1"/>
  <c r="W69" i="4" s="1"/>
  <c r="W75" i="4" s="1"/>
  <c r="W81" i="4" s="1"/>
  <c r="W87" i="4" s="1"/>
  <c r="W93" i="4" s="1"/>
  <c r="W99" i="4" s="1"/>
  <c r="W105" i="4" s="1"/>
  <c r="W111" i="4" s="1"/>
  <c r="W117" i="4" s="1"/>
  <c r="W123" i="4" s="1"/>
  <c r="W129" i="4" s="1"/>
  <c r="W135" i="4" s="1"/>
  <c r="W20" i="4"/>
  <c r="W26" i="4" s="1"/>
  <c r="W32" i="4" s="1"/>
  <c r="W38" i="4" s="1"/>
  <c r="W44" i="4" s="1"/>
  <c r="W50" i="4" s="1"/>
  <c r="W56" i="4" s="1"/>
  <c r="W62" i="4" s="1"/>
  <c r="W68" i="4" s="1"/>
  <c r="W74" i="4" s="1"/>
  <c r="W80" i="4" s="1"/>
  <c r="W86" i="4" s="1"/>
  <c r="W92" i="4" s="1"/>
  <c r="W98" i="4" s="1"/>
  <c r="W104" i="4" s="1"/>
  <c r="W110" i="4" s="1"/>
  <c r="W116" i="4" s="1"/>
  <c r="W122" i="4" s="1"/>
  <c r="W128" i="4" s="1"/>
  <c r="W134" i="4" s="1"/>
  <c r="V19" i="5"/>
  <c r="V22" i="4"/>
  <c r="V21" i="4" s="1"/>
  <c r="V27" i="4" s="1"/>
  <c r="V33" i="4" s="1"/>
  <c r="V39" i="4" s="1"/>
  <c r="V45" i="4" s="1"/>
  <c r="V51" i="4" s="1"/>
  <c r="V57" i="4" s="1"/>
  <c r="V63" i="4" s="1"/>
  <c r="V69" i="4" s="1"/>
  <c r="V75" i="4" s="1"/>
  <c r="V81" i="4" s="1"/>
  <c r="V87" i="4" s="1"/>
  <c r="V93" i="4" s="1"/>
  <c r="V99" i="4" s="1"/>
  <c r="V105" i="4" s="1"/>
  <c r="V111" i="4" s="1"/>
  <c r="V117" i="4" s="1"/>
  <c r="V123" i="4" s="1"/>
  <c r="V129" i="4" s="1"/>
  <c r="V135" i="4" s="1"/>
  <c r="V20" i="4"/>
  <c r="V26" i="4" s="1"/>
  <c r="V32" i="4" s="1"/>
  <c r="V38" i="4" s="1"/>
  <c r="V44" i="4" s="1"/>
  <c r="V50" i="4" s="1"/>
  <c r="V56" i="4" s="1"/>
  <c r="V62" i="4" s="1"/>
  <c r="V68" i="4" s="1"/>
  <c r="V74" i="4" s="1"/>
  <c r="V80" i="4" s="1"/>
  <c r="V86" i="4" s="1"/>
  <c r="V92" i="4" s="1"/>
  <c r="V98" i="4" s="1"/>
  <c r="V104" i="4" s="1"/>
  <c r="V110" i="4" s="1"/>
  <c r="V116" i="4" s="1"/>
  <c r="V122" i="4" s="1"/>
  <c r="V128" i="4" s="1"/>
  <c r="V134" i="4" s="1"/>
  <c r="U19" i="5"/>
  <c r="U22" i="4"/>
  <c r="T19" i="4"/>
  <c r="U20" i="4"/>
  <c r="G24" i="4"/>
  <c r="A103" i="7"/>
  <c r="A106" i="7" s="1"/>
  <c r="A107" i="7" s="1"/>
  <c r="A108" i="7" s="1"/>
  <c r="A49" i="7"/>
  <c r="A52" i="7" s="1"/>
  <c r="A53" i="7" s="1"/>
  <c r="A54" i="7" s="1"/>
  <c r="A91" i="7"/>
  <c r="A94" i="7" s="1"/>
  <c r="A95" i="7" s="1"/>
  <c r="A96" i="7" s="1"/>
  <c r="A133" i="7"/>
  <c r="A136" i="7" s="1"/>
  <c r="A137" i="7" s="1"/>
  <c r="A138" i="7" s="1"/>
  <c r="A139" i="7"/>
  <c r="A142" i="7" s="1"/>
  <c r="A143" i="7" s="1"/>
  <c r="A144" i="7" s="1"/>
  <c r="A67" i="7"/>
  <c r="A70" i="7" s="1"/>
  <c r="A71" i="7" s="1"/>
  <c r="A72" i="7" s="1"/>
  <c r="A79" i="7"/>
  <c r="A82" i="7" s="1"/>
  <c r="A83" i="7" s="1"/>
  <c r="A84" i="7" s="1"/>
  <c r="A109" i="7"/>
  <c r="A112" i="7" s="1"/>
  <c r="A113" i="7" s="1"/>
  <c r="A114" i="7" s="1"/>
  <c r="AU2" i="2"/>
  <c r="AL2" i="2"/>
  <c r="M9" i="2"/>
  <c r="N2" i="2"/>
  <c r="A127" i="7"/>
  <c r="A130" i="7" s="1"/>
  <c r="A131" i="7" s="1"/>
  <c r="A132" i="7" s="1"/>
  <c r="A31" i="7"/>
  <c r="A34" i="7" s="1"/>
  <c r="A35" i="7" s="1"/>
  <c r="A36" i="7" s="1"/>
  <c r="AE19" i="4"/>
  <c r="AI19" i="4"/>
  <c r="AF19" i="4"/>
  <c r="AJ19" i="4"/>
  <c r="AD19" i="4"/>
  <c r="AH19" i="4"/>
  <c r="A43" i="8"/>
  <c r="A46" i="8" s="1"/>
  <c r="A47" i="8" s="1"/>
  <c r="A48" i="8" s="1"/>
  <c r="A37" i="8"/>
  <c r="A40" i="8" s="1"/>
  <c r="A41" i="8" s="1"/>
  <c r="A42" i="8" s="1"/>
  <c r="A49" i="8"/>
  <c r="A52" i="8" s="1"/>
  <c r="A53" i="8" s="1"/>
  <c r="A54" i="8" s="1"/>
  <c r="A61" i="8"/>
  <c r="A64" i="8" s="1"/>
  <c r="A65" i="8" s="1"/>
  <c r="A66" i="8" s="1"/>
  <c r="A115" i="8"/>
  <c r="A118" i="8" s="1"/>
  <c r="A119" i="8" s="1"/>
  <c r="A120" i="8" s="1"/>
  <c r="A97" i="8"/>
  <c r="A100" i="8" s="1"/>
  <c r="A101" i="8" s="1"/>
  <c r="A102" i="8" s="1"/>
  <c r="A55" i="8"/>
  <c r="A58" i="8" s="1"/>
  <c r="A59" i="8" s="1"/>
  <c r="A60" i="8" s="1"/>
  <c r="A121" i="8"/>
  <c r="A124" i="8" s="1"/>
  <c r="A125" i="8" s="1"/>
  <c r="A126" i="8" s="1"/>
  <c r="A85" i="8"/>
  <c r="A88" i="8" s="1"/>
  <c r="A89" i="8" s="1"/>
  <c r="A90" i="8" s="1"/>
  <c r="A73" i="8"/>
  <c r="A76" i="8" s="1"/>
  <c r="A77" i="8" s="1"/>
  <c r="A78" i="8" s="1"/>
  <c r="A25" i="8"/>
  <c r="A28" i="8" s="1"/>
  <c r="A29" i="8" s="1"/>
  <c r="A30" i="8" s="1"/>
  <c r="A19" i="5"/>
  <c r="A22" i="5" s="1"/>
  <c r="A23" i="5" s="1"/>
  <c r="A24" i="5" s="1"/>
  <c r="G19" i="5"/>
  <c r="G20" i="4"/>
  <c r="P24" i="4" s="1"/>
  <c r="F20" i="4"/>
  <c r="F26" i="4" s="1"/>
  <c r="F32" i="4" s="1"/>
  <c r="F38" i="4" s="1"/>
  <c r="F44" i="4" s="1"/>
  <c r="F50" i="4" s="1"/>
  <c r="F56" i="4" s="1"/>
  <c r="F62" i="4" s="1"/>
  <c r="F68" i="4" s="1"/>
  <c r="F74" i="4" s="1"/>
  <c r="F80" i="4" s="1"/>
  <c r="F86" i="4" s="1"/>
  <c r="F92" i="4" s="1"/>
  <c r="F98" i="4" s="1"/>
  <c r="F104" i="4" s="1"/>
  <c r="F110" i="4" s="1"/>
  <c r="F116" i="4" s="1"/>
  <c r="F122" i="4" s="1"/>
  <c r="F128" i="4" s="1"/>
  <c r="F134" i="4" s="1"/>
  <c r="AU2" i="4"/>
  <c r="AL2" i="4"/>
  <c r="AU2" i="5"/>
  <c r="AL2" i="5"/>
  <c r="AU2" i="7"/>
  <c r="AL2" i="7"/>
  <c r="AU2" i="9"/>
  <c r="AL2" i="9"/>
  <c r="AU2" i="10"/>
  <c r="AL2" i="10"/>
  <c r="AU2" i="11"/>
  <c r="AL2" i="11"/>
  <c r="AU2" i="6"/>
  <c r="AU2" i="8"/>
  <c r="AL2" i="8"/>
  <c r="AU2" i="12"/>
  <c r="AL2" i="12"/>
  <c r="AU2" i="14"/>
  <c r="AL2" i="14"/>
  <c r="AU2" i="13"/>
  <c r="AL2" i="13"/>
  <c r="AL2" i="1"/>
  <c r="AH2" i="1"/>
  <c r="B17" i="1"/>
  <c r="B16" i="1"/>
  <c r="B22" i="1"/>
  <c r="B20" i="1"/>
  <c r="B25" i="1"/>
  <c r="B14" i="1"/>
  <c r="B30" i="1"/>
  <c r="B19" i="1"/>
  <c r="B23" i="1"/>
  <c r="B29" i="1"/>
  <c r="B31" i="1"/>
  <c r="B32" i="1"/>
  <c r="B26" i="1"/>
  <c r="B18" i="1"/>
  <c r="B27" i="1"/>
  <c r="B28" i="1"/>
  <c r="B24" i="1"/>
  <c r="B13" i="1"/>
  <c r="B21" i="1"/>
  <c r="B15" i="1"/>
  <c r="M120" i="7" l="1"/>
  <c r="L90" i="12"/>
  <c r="M102" i="11"/>
  <c r="M108" i="10"/>
  <c r="K90" i="13"/>
  <c r="L90" i="13" s="1"/>
  <c r="M108" i="9"/>
  <c r="L84" i="14"/>
  <c r="K96" i="12"/>
  <c r="M96" i="12" s="1"/>
  <c r="K108" i="11"/>
  <c r="L108" i="11" s="1"/>
  <c r="L84" i="13"/>
  <c r="K90" i="14"/>
  <c r="L90" i="14" s="1"/>
  <c r="K138" i="6"/>
  <c r="M138" i="6" s="1"/>
  <c r="K138" i="5"/>
  <c r="L138" i="5" s="1"/>
  <c r="M120" i="8"/>
  <c r="K126" i="8"/>
  <c r="M126" i="8" s="1"/>
  <c r="K114" i="9"/>
  <c r="L114" i="9" s="1"/>
  <c r="S30" i="4"/>
  <c r="U26" i="4"/>
  <c r="L117" i="12"/>
  <c r="J111" i="12"/>
  <c r="L134" i="7"/>
  <c r="K128" i="7"/>
  <c r="J138" i="7"/>
  <c r="J135" i="7"/>
  <c r="J108" i="12"/>
  <c r="L104" i="12"/>
  <c r="K98" i="12"/>
  <c r="L105" i="13"/>
  <c r="J99" i="13"/>
  <c r="K129" i="9"/>
  <c r="L132" i="5"/>
  <c r="M132" i="5"/>
  <c r="J129" i="8"/>
  <c r="L135" i="8"/>
  <c r="Q96" i="14"/>
  <c r="P96" i="14"/>
  <c r="M129" i="9"/>
  <c r="J123" i="9"/>
  <c r="K135" i="8"/>
  <c r="K117" i="11"/>
  <c r="K99" i="14"/>
  <c r="L122" i="9"/>
  <c r="K116" i="9"/>
  <c r="J126" i="9"/>
  <c r="Q114" i="11"/>
  <c r="P114" i="11"/>
  <c r="K92" i="14"/>
  <c r="L98" i="14"/>
  <c r="J102" i="14"/>
  <c r="L98" i="13"/>
  <c r="K92" i="13"/>
  <c r="J102" i="13"/>
  <c r="J117" i="10"/>
  <c r="L123" i="10"/>
  <c r="K123" i="10"/>
  <c r="Q120" i="9"/>
  <c r="P120" i="9"/>
  <c r="K105" i="13"/>
  <c r="L116" i="11"/>
  <c r="J120" i="11"/>
  <c r="K110" i="11"/>
  <c r="L123" i="11"/>
  <c r="J117" i="11"/>
  <c r="K126" i="7"/>
  <c r="P96" i="13"/>
  <c r="Q96" i="13"/>
  <c r="L122" i="10"/>
  <c r="J126" i="10"/>
  <c r="K116" i="10"/>
  <c r="K128" i="8"/>
  <c r="J138" i="8"/>
  <c r="L134" i="8"/>
  <c r="K114" i="10"/>
  <c r="L132" i="6"/>
  <c r="M132" i="6"/>
  <c r="P132" i="7"/>
  <c r="Q132" i="7"/>
  <c r="L105" i="14"/>
  <c r="J99" i="14"/>
  <c r="Q102" i="12"/>
  <c r="P102" i="12"/>
  <c r="Q120" i="10"/>
  <c r="P120" i="10"/>
  <c r="P132" i="8"/>
  <c r="Q132" i="8"/>
  <c r="K111" i="12"/>
  <c r="X24" i="4"/>
  <c r="J22" i="4"/>
  <c r="J28" i="4" s="1"/>
  <c r="Y24" i="4"/>
  <c r="S21" i="4"/>
  <c r="S20" i="5"/>
  <c r="S22" i="4"/>
  <c r="S28" i="4" s="1"/>
  <c r="L19" i="1"/>
  <c r="I19" i="1"/>
  <c r="C19" i="1"/>
  <c r="J19" i="1"/>
  <c r="P19" i="1"/>
  <c r="S19" i="1"/>
  <c r="G19" i="1"/>
  <c r="E19" i="1"/>
  <c r="M19" i="1"/>
  <c r="Q19" i="1"/>
  <c r="K19" i="1"/>
  <c r="O19" i="1"/>
  <c r="F19" i="1"/>
  <c r="Z19" i="1"/>
  <c r="W19" i="1"/>
  <c r="R19" i="1"/>
  <c r="AA19" i="1"/>
  <c r="T19" i="1"/>
  <c r="Y19" i="1"/>
  <c r="H19" i="1"/>
  <c r="V19" i="1"/>
  <c r="D19" i="1"/>
  <c r="X19" i="1"/>
  <c r="U19" i="1"/>
  <c r="L28" i="1"/>
  <c r="O28" i="1"/>
  <c r="F28" i="1"/>
  <c r="M28" i="1"/>
  <c r="H28" i="1"/>
  <c r="K28" i="1"/>
  <c r="R28" i="1"/>
  <c r="Q28" i="1"/>
  <c r="W28" i="1"/>
  <c r="E28" i="1"/>
  <c r="T28" i="1"/>
  <c r="Z28" i="1"/>
  <c r="X28" i="1"/>
  <c r="V28" i="1"/>
  <c r="Y28" i="1"/>
  <c r="J28" i="1"/>
  <c r="C28" i="1"/>
  <c r="AA28" i="1"/>
  <c r="D28" i="1"/>
  <c r="G28" i="1"/>
  <c r="U28" i="1"/>
  <c r="S28" i="1"/>
  <c r="P28" i="1"/>
  <c r="I28" i="1"/>
  <c r="P18" i="1"/>
  <c r="S18" i="1"/>
  <c r="Q18" i="1"/>
  <c r="AA18" i="1"/>
  <c r="D18" i="1"/>
  <c r="F18" i="1"/>
  <c r="X18" i="1"/>
  <c r="I18" i="1"/>
  <c r="R18" i="1"/>
  <c r="Z18" i="1"/>
  <c r="K18" i="1"/>
  <c r="H18" i="1"/>
  <c r="O18" i="1"/>
  <c r="L18" i="1"/>
  <c r="U18" i="1"/>
  <c r="E18" i="1"/>
  <c r="M18" i="1"/>
  <c r="C18" i="1"/>
  <c r="T18" i="1"/>
  <c r="G18" i="1"/>
  <c r="J18" i="1"/>
  <c r="V18" i="1"/>
  <c r="Y18" i="1"/>
  <c r="W18" i="1"/>
  <c r="G23" i="1"/>
  <c r="O23" i="1"/>
  <c r="C23" i="1"/>
  <c r="Q23" i="1"/>
  <c r="H23" i="1"/>
  <c r="F23" i="1"/>
  <c r="P23" i="1"/>
  <c r="J23" i="1"/>
  <c r="V23" i="1"/>
  <c r="Z23" i="1"/>
  <c r="Y23" i="1"/>
  <c r="R23" i="1"/>
  <c r="D23" i="1"/>
  <c r="M23" i="1"/>
  <c r="I23" i="1"/>
  <c r="T23" i="1"/>
  <c r="K23" i="1"/>
  <c r="L23" i="1"/>
  <c r="AA23" i="1"/>
  <c r="X23" i="1"/>
  <c r="U23" i="1"/>
  <c r="S23" i="1"/>
  <c r="W23" i="1"/>
  <c r="E23" i="1"/>
  <c r="L32" i="1"/>
  <c r="J32" i="1"/>
  <c r="O32" i="1"/>
  <c r="M32" i="1"/>
  <c r="P32" i="1"/>
  <c r="Q32" i="1"/>
  <c r="G32" i="1"/>
  <c r="Y32" i="1"/>
  <c r="F32" i="1"/>
  <c r="V32" i="1"/>
  <c r="R32" i="1"/>
  <c r="T32" i="1"/>
  <c r="I32" i="1"/>
  <c r="AA32" i="1"/>
  <c r="C32" i="1"/>
  <c r="D32" i="1"/>
  <c r="S32" i="1"/>
  <c r="W32" i="1"/>
  <c r="K32" i="1"/>
  <c r="H32" i="1"/>
  <c r="Z32" i="1"/>
  <c r="X32" i="1"/>
  <c r="E32" i="1"/>
  <c r="U32" i="1"/>
  <c r="Q27" i="1"/>
  <c r="X27" i="1"/>
  <c r="H27" i="1"/>
  <c r="K27" i="1"/>
  <c r="G27" i="1"/>
  <c r="D27" i="1"/>
  <c r="AA27" i="1"/>
  <c r="Z27" i="1"/>
  <c r="E27" i="1"/>
  <c r="L27" i="1"/>
  <c r="Y27" i="1"/>
  <c r="S27" i="1"/>
  <c r="V27" i="1"/>
  <c r="I27" i="1"/>
  <c r="P27" i="1"/>
  <c r="T27" i="1"/>
  <c r="R27" i="1"/>
  <c r="J27" i="1"/>
  <c r="M27" i="1"/>
  <c r="C27" i="1"/>
  <c r="U27" i="1"/>
  <c r="O27" i="1"/>
  <c r="F27" i="1"/>
  <c r="W27" i="1"/>
  <c r="I17" i="1"/>
  <c r="K17" i="1"/>
  <c r="W17" i="1"/>
  <c r="H17" i="1"/>
  <c r="D17" i="1"/>
  <c r="F17" i="1"/>
  <c r="Y17" i="1"/>
  <c r="T17" i="1"/>
  <c r="E17" i="1"/>
  <c r="L17" i="1"/>
  <c r="G17" i="1"/>
  <c r="R17" i="1"/>
  <c r="S17" i="1" s="1"/>
  <c r="J17" i="1"/>
  <c r="X17" i="1"/>
  <c r="AA17" i="1" s="1"/>
  <c r="V17" i="1"/>
  <c r="U17" i="1"/>
  <c r="O17" i="1"/>
  <c r="Q17" i="1"/>
  <c r="Z17" i="1"/>
  <c r="R24" i="1"/>
  <c r="AA24" i="1"/>
  <c r="W24" i="1"/>
  <c r="S24" i="1"/>
  <c r="Z24" i="1"/>
  <c r="C24" i="1"/>
  <c r="Y24" i="1"/>
  <c r="H24" i="1"/>
  <c r="D24" i="1"/>
  <c r="L24" i="1"/>
  <c r="K24" i="1"/>
  <c r="X24" i="1"/>
  <c r="P24" i="1"/>
  <c r="T24" i="1"/>
  <c r="M24" i="1"/>
  <c r="V24" i="1"/>
  <c r="F24" i="1"/>
  <c r="U24" i="1"/>
  <c r="J24" i="1"/>
  <c r="I24" i="1"/>
  <c r="E24" i="1"/>
  <c r="O24" i="1"/>
  <c r="Q24" i="1"/>
  <c r="G24" i="1"/>
  <c r="M26" i="1"/>
  <c r="J26" i="1"/>
  <c r="H26" i="1"/>
  <c r="Q26" i="1"/>
  <c r="E26" i="1"/>
  <c r="W26" i="1"/>
  <c r="F26" i="1"/>
  <c r="X26" i="1"/>
  <c r="D26" i="1"/>
  <c r="L26" i="1"/>
  <c r="K26" i="1"/>
  <c r="Z26" i="1"/>
  <c r="O26" i="1"/>
  <c r="S26" i="1"/>
  <c r="C26" i="1"/>
  <c r="U26" i="1"/>
  <c r="G26" i="1"/>
  <c r="Y26" i="1"/>
  <c r="V26" i="1"/>
  <c r="R26" i="1"/>
  <c r="I26" i="1"/>
  <c r="P26" i="1"/>
  <c r="AA26" i="1"/>
  <c r="T26" i="1"/>
  <c r="AA31" i="1"/>
  <c r="R31" i="1"/>
  <c r="M31" i="1"/>
  <c r="J31" i="1"/>
  <c r="P31" i="1"/>
  <c r="C31" i="1"/>
  <c r="U31" i="1"/>
  <c r="W31" i="1"/>
  <c r="Z31" i="1"/>
  <c r="H31" i="1"/>
  <c r="G31" i="1"/>
  <c r="K31" i="1"/>
  <c r="V31" i="1"/>
  <c r="S31" i="1"/>
  <c r="D31" i="1"/>
  <c r="Y31" i="1"/>
  <c r="E31" i="1"/>
  <c r="Q31" i="1"/>
  <c r="O31" i="1"/>
  <c r="T31" i="1"/>
  <c r="L31" i="1"/>
  <c r="I31" i="1"/>
  <c r="F31" i="1"/>
  <c r="X31" i="1"/>
  <c r="W29" i="1"/>
  <c r="Q29" i="1"/>
  <c r="O29" i="1"/>
  <c r="X29" i="1"/>
  <c r="Z29" i="1"/>
  <c r="V29" i="1"/>
  <c r="AA29" i="1"/>
  <c r="R29" i="1"/>
  <c r="U29" i="1"/>
  <c r="E29" i="1"/>
  <c r="K29" i="1"/>
  <c r="M29" i="1"/>
  <c r="J29" i="1"/>
  <c r="F29" i="1"/>
  <c r="L29" i="1"/>
  <c r="I29" i="1"/>
  <c r="H29" i="1"/>
  <c r="G29" i="1"/>
  <c r="S29" i="1"/>
  <c r="C29" i="1"/>
  <c r="P29" i="1"/>
  <c r="T29" i="1"/>
  <c r="Y29" i="1"/>
  <c r="D29" i="1"/>
  <c r="G22" i="1"/>
  <c r="U22" i="1"/>
  <c r="P22" i="1"/>
  <c r="X22" i="1"/>
  <c r="S22" i="1"/>
  <c r="AA22" i="1"/>
  <c r="D22" i="1"/>
  <c r="V22" i="1"/>
  <c r="F22" i="1"/>
  <c r="I22" i="1"/>
  <c r="H22" i="1"/>
  <c r="Q22" i="1"/>
  <c r="T22" i="1"/>
  <c r="O22" i="1"/>
  <c r="K22" i="1"/>
  <c r="L22" i="1"/>
  <c r="R22" i="1"/>
  <c r="M22" i="1"/>
  <c r="Z22" i="1"/>
  <c r="E22" i="1"/>
  <c r="C22" i="1"/>
  <c r="J22" i="1"/>
  <c r="W22" i="1"/>
  <c r="Y22" i="1"/>
  <c r="AA30" i="1"/>
  <c r="Z30" i="1"/>
  <c r="U30" i="1"/>
  <c r="V30" i="1"/>
  <c r="R30" i="1"/>
  <c r="F30" i="1"/>
  <c r="X30" i="1"/>
  <c r="G30" i="1"/>
  <c r="L30" i="1"/>
  <c r="D30" i="1"/>
  <c r="T30" i="1"/>
  <c r="C30" i="1"/>
  <c r="J30" i="1"/>
  <c r="O30" i="1"/>
  <c r="Y30" i="1"/>
  <c r="H30" i="1"/>
  <c r="Q30" i="1"/>
  <c r="E30" i="1"/>
  <c r="M30" i="1"/>
  <c r="I30" i="1"/>
  <c r="K30" i="1"/>
  <c r="P30" i="1"/>
  <c r="S30" i="1"/>
  <c r="W30" i="1"/>
  <c r="P21" i="1"/>
  <c r="E21" i="1"/>
  <c r="O21" i="1"/>
  <c r="Q21" i="1"/>
  <c r="T21" i="1"/>
  <c r="D21" i="1"/>
  <c r="U21" i="1"/>
  <c r="K21" i="1"/>
  <c r="G21" i="1"/>
  <c r="W21" i="1"/>
  <c r="V21" i="1"/>
  <c r="R21" i="1"/>
  <c r="H21" i="1"/>
  <c r="S21" i="1"/>
  <c r="X21" i="1"/>
  <c r="I21" i="1"/>
  <c r="J21" i="1"/>
  <c r="C21" i="1"/>
  <c r="F21" i="1"/>
  <c r="Z21" i="1"/>
  <c r="AA21" i="1"/>
  <c r="M21" i="1"/>
  <c r="L21" i="1"/>
  <c r="Y21" i="1"/>
  <c r="U20" i="1"/>
  <c r="F20" i="1"/>
  <c r="L20" i="1"/>
  <c r="O20" i="1"/>
  <c r="I20" i="1"/>
  <c r="V20" i="1"/>
  <c r="T20" i="1"/>
  <c r="E20" i="1"/>
  <c r="Y20" i="1"/>
  <c r="C20" i="1"/>
  <c r="AA20" i="1"/>
  <c r="Z20" i="1"/>
  <c r="D20" i="1"/>
  <c r="H20" i="1"/>
  <c r="M20" i="1"/>
  <c r="P20" i="1"/>
  <c r="X20" i="1"/>
  <c r="W20" i="1"/>
  <c r="Q20" i="1"/>
  <c r="K20" i="1"/>
  <c r="G20" i="1"/>
  <c r="S20" i="1"/>
  <c r="J20" i="1"/>
  <c r="R20" i="1"/>
  <c r="O15" i="1"/>
  <c r="R15" i="1"/>
  <c r="S15" i="1" s="1"/>
  <c r="T15" i="1"/>
  <c r="Y15" i="1"/>
  <c r="L15" i="1"/>
  <c r="W15" i="1"/>
  <c r="U15" i="1"/>
  <c r="Z15" i="1"/>
  <c r="V15" i="1"/>
  <c r="X15" i="1"/>
  <c r="AA15" i="1" s="1"/>
  <c r="R16" i="1"/>
  <c r="P16" i="1"/>
  <c r="Y16" i="1"/>
  <c r="X16" i="1"/>
  <c r="C16" i="1"/>
  <c r="Q16" i="1"/>
  <c r="M16" i="1"/>
  <c r="H16" i="1"/>
  <c r="G16" i="1"/>
  <c r="O16" i="1"/>
  <c r="T16" i="1"/>
  <c r="K16" i="1"/>
  <c r="W16" i="1"/>
  <c r="I16" i="1"/>
  <c r="S16" i="1"/>
  <c r="Z16" i="1"/>
  <c r="J16" i="1"/>
  <c r="AA16" i="1"/>
  <c r="E16" i="1"/>
  <c r="V16" i="1"/>
  <c r="U16" i="1"/>
  <c r="F16" i="1"/>
  <c r="D16" i="1"/>
  <c r="L16" i="1"/>
  <c r="X25" i="1"/>
  <c r="AA25" i="1"/>
  <c r="Q25" i="1"/>
  <c r="Z25" i="1"/>
  <c r="Y25" i="1"/>
  <c r="W25" i="1"/>
  <c r="S25" i="1"/>
  <c r="L25" i="1"/>
  <c r="O25" i="1"/>
  <c r="U25" i="1"/>
  <c r="M25" i="1"/>
  <c r="C25" i="1"/>
  <c r="R25" i="1"/>
  <c r="P25" i="1"/>
  <c r="G25" i="1"/>
  <c r="I25" i="1"/>
  <c r="J25" i="1"/>
  <c r="E25" i="1"/>
  <c r="F25" i="1"/>
  <c r="D25" i="1"/>
  <c r="H25" i="1"/>
  <c r="K25" i="1"/>
  <c r="T25" i="1"/>
  <c r="V25" i="1"/>
  <c r="AJ19" i="5"/>
  <c r="AJ22" i="4"/>
  <c r="AJ21" i="4" s="1"/>
  <c r="AJ27" i="4" s="1"/>
  <c r="AJ33" i="4" s="1"/>
  <c r="AJ39" i="4" s="1"/>
  <c r="AJ45" i="4" s="1"/>
  <c r="AJ51" i="4" s="1"/>
  <c r="AJ57" i="4" s="1"/>
  <c r="AJ63" i="4" s="1"/>
  <c r="AJ69" i="4" s="1"/>
  <c r="AJ75" i="4" s="1"/>
  <c r="AJ81" i="4" s="1"/>
  <c r="AJ87" i="4" s="1"/>
  <c r="AJ93" i="4" s="1"/>
  <c r="AJ99" i="4" s="1"/>
  <c r="AJ105" i="4" s="1"/>
  <c r="AJ111" i="4" s="1"/>
  <c r="AJ117" i="4" s="1"/>
  <c r="AJ123" i="4" s="1"/>
  <c r="AJ129" i="4" s="1"/>
  <c r="AJ135" i="4" s="1"/>
  <c r="AJ20" i="4"/>
  <c r="AJ26" i="4" s="1"/>
  <c r="AJ32" i="4" s="1"/>
  <c r="AJ38" i="4" s="1"/>
  <c r="AJ44" i="4" s="1"/>
  <c r="AJ50" i="4" s="1"/>
  <c r="AJ56" i="4" s="1"/>
  <c r="AJ62" i="4" s="1"/>
  <c r="AJ68" i="4" s="1"/>
  <c r="AJ74" i="4" s="1"/>
  <c r="AJ80" i="4" s="1"/>
  <c r="AJ86" i="4" s="1"/>
  <c r="AJ92" i="4" s="1"/>
  <c r="AJ98" i="4" s="1"/>
  <c r="AJ104" i="4" s="1"/>
  <c r="AJ110" i="4" s="1"/>
  <c r="AJ116" i="4" s="1"/>
  <c r="AJ122" i="4" s="1"/>
  <c r="AJ128" i="4" s="1"/>
  <c r="AJ134" i="4" s="1"/>
  <c r="AA19" i="6"/>
  <c r="AA22" i="5"/>
  <c r="AA21" i="5" s="1"/>
  <c r="AA27" i="5" s="1"/>
  <c r="AA33" i="5" s="1"/>
  <c r="AA39" i="5" s="1"/>
  <c r="AA45" i="5" s="1"/>
  <c r="AA51" i="5" s="1"/>
  <c r="AA57" i="5" s="1"/>
  <c r="AA63" i="5" s="1"/>
  <c r="AA69" i="5" s="1"/>
  <c r="AA75" i="5" s="1"/>
  <c r="AA81" i="5" s="1"/>
  <c r="AA87" i="5" s="1"/>
  <c r="AA93" i="5" s="1"/>
  <c r="AA99" i="5" s="1"/>
  <c r="AA105" i="5" s="1"/>
  <c r="AA111" i="5" s="1"/>
  <c r="AA117" i="5" s="1"/>
  <c r="AA123" i="5" s="1"/>
  <c r="AA129" i="5" s="1"/>
  <c r="AA135" i="5" s="1"/>
  <c r="AA20" i="5"/>
  <c r="AA26" i="5" s="1"/>
  <c r="AA32" i="5" s="1"/>
  <c r="AA38" i="5" s="1"/>
  <c r="AA44" i="5" s="1"/>
  <c r="AA50" i="5" s="1"/>
  <c r="AA56" i="5" s="1"/>
  <c r="AA62" i="5" s="1"/>
  <c r="AA68" i="5" s="1"/>
  <c r="AA74" i="5" s="1"/>
  <c r="AA80" i="5" s="1"/>
  <c r="AA86" i="5" s="1"/>
  <c r="AA92" i="5" s="1"/>
  <c r="AA98" i="5" s="1"/>
  <c r="AA104" i="5" s="1"/>
  <c r="AA110" i="5" s="1"/>
  <c r="AA116" i="5" s="1"/>
  <c r="AA122" i="5" s="1"/>
  <c r="AA128" i="5" s="1"/>
  <c r="AA134" i="5" s="1"/>
  <c r="Z19" i="6"/>
  <c r="Z22" i="5"/>
  <c r="Z21" i="5" s="1"/>
  <c r="Z27" i="5" s="1"/>
  <c r="Z33" i="5" s="1"/>
  <c r="Z39" i="5" s="1"/>
  <c r="Z45" i="5" s="1"/>
  <c r="Z51" i="5" s="1"/>
  <c r="Z57" i="5" s="1"/>
  <c r="Z63" i="5" s="1"/>
  <c r="Z69" i="5" s="1"/>
  <c r="Z75" i="5" s="1"/>
  <c r="Z81" i="5" s="1"/>
  <c r="Z87" i="5" s="1"/>
  <c r="Z93" i="5" s="1"/>
  <c r="Z99" i="5" s="1"/>
  <c r="Z105" i="5" s="1"/>
  <c r="Z111" i="5" s="1"/>
  <c r="Z117" i="5" s="1"/>
  <c r="Z123" i="5" s="1"/>
  <c r="Z129" i="5" s="1"/>
  <c r="Z135" i="5" s="1"/>
  <c r="Z20" i="5"/>
  <c r="Z26" i="5" s="1"/>
  <c r="Z32" i="5" s="1"/>
  <c r="Z38" i="5" s="1"/>
  <c r="Z44" i="5" s="1"/>
  <c r="Z50" i="5" s="1"/>
  <c r="Z56" i="5" s="1"/>
  <c r="Z62" i="5" s="1"/>
  <c r="Z68" i="5" s="1"/>
  <c r="Z74" i="5" s="1"/>
  <c r="Z80" i="5" s="1"/>
  <c r="Z86" i="5" s="1"/>
  <c r="Z92" i="5" s="1"/>
  <c r="Z98" i="5" s="1"/>
  <c r="Z104" i="5" s="1"/>
  <c r="Z110" i="5" s="1"/>
  <c r="Z116" i="5" s="1"/>
  <c r="Z122" i="5" s="1"/>
  <c r="Z128" i="5" s="1"/>
  <c r="Z134" i="5" s="1"/>
  <c r="AI19" i="5"/>
  <c r="AI22" i="4"/>
  <c r="AI21" i="4" s="1"/>
  <c r="AI27" i="4" s="1"/>
  <c r="AI33" i="4" s="1"/>
  <c r="AI39" i="4" s="1"/>
  <c r="AI45" i="4" s="1"/>
  <c r="AI51" i="4" s="1"/>
  <c r="AI57" i="4" s="1"/>
  <c r="AI63" i="4" s="1"/>
  <c r="AI69" i="4" s="1"/>
  <c r="AI75" i="4" s="1"/>
  <c r="AI81" i="4" s="1"/>
  <c r="AI87" i="4" s="1"/>
  <c r="AI93" i="4" s="1"/>
  <c r="AI99" i="4" s="1"/>
  <c r="AI105" i="4" s="1"/>
  <c r="AI111" i="4" s="1"/>
  <c r="AI117" i="4" s="1"/>
  <c r="AI123" i="4" s="1"/>
  <c r="AI129" i="4" s="1"/>
  <c r="AI135" i="4" s="1"/>
  <c r="AI20" i="4"/>
  <c r="AI26" i="4" s="1"/>
  <c r="AI32" i="4" s="1"/>
  <c r="AI38" i="4" s="1"/>
  <c r="AI44" i="4" s="1"/>
  <c r="AI50" i="4" s="1"/>
  <c r="AI56" i="4" s="1"/>
  <c r="AI62" i="4" s="1"/>
  <c r="AI68" i="4" s="1"/>
  <c r="AI74" i="4" s="1"/>
  <c r="AI80" i="4" s="1"/>
  <c r="AI86" i="4" s="1"/>
  <c r="AI92" i="4" s="1"/>
  <c r="AI98" i="4" s="1"/>
  <c r="AI104" i="4" s="1"/>
  <c r="AI110" i="4" s="1"/>
  <c r="AI116" i="4" s="1"/>
  <c r="AI122" i="4" s="1"/>
  <c r="AI128" i="4" s="1"/>
  <c r="AI134" i="4" s="1"/>
  <c r="AH19" i="5"/>
  <c r="AH22" i="4"/>
  <c r="AH21" i="4" s="1"/>
  <c r="AH27" i="4" s="1"/>
  <c r="AH33" i="4" s="1"/>
  <c r="AH39" i="4" s="1"/>
  <c r="AH45" i="4" s="1"/>
  <c r="AH51" i="4" s="1"/>
  <c r="AH57" i="4" s="1"/>
  <c r="AH63" i="4" s="1"/>
  <c r="AH69" i="4" s="1"/>
  <c r="AH75" i="4" s="1"/>
  <c r="AH81" i="4" s="1"/>
  <c r="AH87" i="4" s="1"/>
  <c r="AH93" i="4" s="1"/>
  <c r="AH99" i="4" s="1"/>
  <c r="AH105" i="4" s="1"/>
  <c r="AH111" i="4" s="1"/>
  <c r="AH117" i="4" s="1"/>
  <c r="AH123" i="4" s="1"/>
  <c r="AH129" i="4" s="1"/>
  <c r="AH135" i="4" s="1"/>
  <c r="AH20" i="4"/>
  <c r="AH26" i="4" s="1"/>
  <c r="AH32" i="4" s="1"/>
  <c r="AH38" i="4" s="1"/>
  <c r="AH44" i="4" s="1"/>
  <c r="AH50" i="4" s="1"/>
  <c r="AH56" i="4" s="1"/>
  <c r="AH62" i="4" s="1"/>
  <c r="AH68" i="4" s="1"/>
  <c r="AH74" i="4" s="1"/>
  <c r="AH80" i="4" s="1"/>
  <c r="AH86" i="4" s="1"/>
  <c r="AH92" i="4" s="1"/>
  <c r="AH98" i="4" s="1"/>
  <c r="AH104" i="4" s="1"/>
  <c r="AH110" i="4" s="1"/>
  <c r="AH116" i="4" s="1"/>
  <c r="AH122" i="4" s="1"/>
  <c r="AH128" i="4" s="1"/>
  <c r="AH134" i="4" s="1"/>
  <c r="Y19" i="6"/>
  <c r="Y22" i="5"/>
  <c r="Y21" i="5" s="1"/>
  <c r="Y27" i="5" s="1"/>
  <c r="Y33" i="5" s="1"/>
  <c r="Y39" i="5" s="1"/>
  <c r="Y45" i="5" s="1"/>
  <c r="Y51" i="5" s="1"/>
  <c r="Y57" i="5" s="1"/>
  <c r="Y63" i="5" s="1"/>
  <c r="Y69" i="5" s="1"/>
  <c r="Y75" i="5" s="1"/>
  <c r="Y81" i="5" s="1"/>
  <c r="Y87" i="5" s="1"/>
  <c r="Y93" i="5" s="1"/>
  <c r="Y99" i="5" s="1"/>
  <c r="Y105" i="5" s="1"/>
  <c r="Y111" i="5" s="1"/>
  <c r="Y117" i="5" s="1"/>
  <c r="Y123" i="5" s="1"/>
  <c r="Y129" i="5" s="1"/>
  <c r="Y135" i="5" s="1"/>
  <c r="Y20" i="5"/>
  <c r="Y26" i="5" s="1"/>
  <c r="Y32" i="5" s="1"/>
  <c r="Y38" i="5" s="1"/>
  <c r="Y44" i="5" s="1"/>
  <c r="Y50" i="5" s="1"/>
  <c r="Y56" i="5" s="1"/>
  <c r="Y62" i="5" s="1"/>
  <c r="Y68" i="5" s="1"/>
  <c r="Y74" i="5" s="1"/>
  <c r="Y80" i="5" s="1"/>
  <c r="Y86" i="5" s="1"/>
  <c r="Y92" i="5" s="1"/>
  <c r="Y98" i="5" s="1"/>
  <c r="Y104" i="5" s="1"/>
  <c r="Y110" i="5" s="1"/>
  <c r="Y116" i="5" s="1"/>
  <c r="Y122" i="5" s="1"/>
  <c r="Y128" i="5" s="1"/>
  <c r="Y134" i="5" s="1"/>
  <c r="AG19" i="4"/>
  <c r="AC19" i="4" s="1"/>
  <c r="AB22" i="4" s="1"/>
  <c r="X19" i="6"/>
  <c r="X22" i="5"/>
  <c r="X21" i="5" s="1"/>
  <c r="X27" i="5" s="1"/>
  <c r="X33" i="5" s="1"/>
  <c r="X39" i="5" s="1"/>
  <c r="X45" i="5" s="1"/>
  <c r="X51" i="5" s="1"/>
  <c r="X57" i="5" s="1"/>
  <c r="X63" i="5" s="1"/>
  <c r="X69" i="5" s="1"/>
  <c r="X75" i="5" s="1"/>
  <c r="X81" i="5" s="1"/>
  <c r="X87" i="5" s="1"/>
  <c r="X93" i="5" s="1"/>
  <c r="X99" i="5" s="1"/>
  <c r="X105" i="5" s="1"/>
  <c r="X111" i="5" s="1"/>
  <c r="X117" i="5" s="1"/>
  <c r="X123" i="5" s="1"/>
  <c r="X129" i="5" s="1"/>
  <c r="X135" i="5" s="1"/>
  <c r="X20" i="5"/>
  <c r="X26" i="5" s="1"/>
  <c r="X32" i="5" s="1"/>
  <c r="X38" i="5" s="1"/>
  <c r="X44" i="5" s="1"/>
  <c r="X50" i="5" s="1"/>
  <c r="X56" i="5" s="1"/>
  <c r="X62" i="5" s="1"/>
  <c r="X68" i="5" s="1"/>
  <c r="X74" i="5" s="1"/>
  <c r="X80" i="5" s="1"/>
  <c r="X86" i="5" s="1"/>
  <c r="X92" i="5" s="1"/>
  <c r="X98" i="5" s="1"/>
  <c r="X104" i="5" s="1"/>
  <c r="X110" i="5" s="1"/>
  <c r="X116" i="5" s="1"/>
  <c r="X122" i="5" s="1"/>
  <c r="X128" i="5" s="1"/>
  <c r="X134" i="5" s="1"/>
  <c r="AF19" i="5"/>
  <c r="AF22" i="4"/>
  <c r="AF21" i="4" s="1"/>
  <c r="AF27" i="4" s="1"/>
  <c r="AF33" i="4" s="1"/>
  <c r="AF39" i="4" s="1"/>
  <c r="AF45" i="4" s="1"/>
  <c r="AF51" i="4" s="1"/>
  <c r="AF57" i="4" s="1"/>
  <c r="AF63" i="4" s="1"/>
  <c r="AF69" i="4" s="1"/>
  <c r="AF75" i="4" s="1"/>
  <c r="AF81" i="4" s="1"/>
  <c r="AF87" i="4" s="1"/>
  <c r="AF93" i="4" s="1"/>
  <c r="AF99" i="4" s="1"/>
  <c r="AF105" i="4" s="1"/>
  <c r="AF111" i="4" s="1"/>
  <c r="AF117" i="4" s="1"/>
  <c r="AF123" i="4" s="1"/>
  <c r="AF129" i="4" s="1"/>
  <c r="AF135" i="4" s="1"/>
  <c r="AF20" i="4"/>
  <c r="AF26" i="4" s="1"/>
  <c r="AF32" i="4" s="1"/>
  <c r="AF38" i="4" s="1"/>
  <c r="AF44" i="4" s="1"/>
  <c r="AF50" i="4" s="1"/>
  <c r="AF56" i="4" s="1"/>
  <c r="AF62" i="4" s="1"/>
  <c r="AF68" i="4" s="1"/>
  <c r="AF74" i="4" s="1"/>
  <c r="AF80" i="4" s="1"/>
  <c r="AF86" i="4" s="1"/>
  <c r="AF92" i="4" s="1"/>
  <c r="AF98" i="4" s="1"/>
  <c r="AF104" i="4" s="1"/>
  <c r="AF110" i="4" s="1"/>
  <c r="AF116" i="4" s="1"/>
  <c r="AF122" i="4" s="1"/>
  <c r="AF128" i="4" s="1"/>
  <c r="AF134" i="4" s="1"/>
  <c r="W19" i="6"/>
  <c r="W22" i="5"/>
  <c r="W21" i="5" s="1"/>
  <c r="W27" i="5" s="1"/>
  <c r="W33" i="5" s="1"/>
  <c r="W39" i="5" s="1"/>
  <c r="W45" i="5" s="1"/>
  <c r="W51" i="5" s="1"/>
  <c r="W57" i="5" s="1"/>
  <c r="W63" i="5" s="1"/>
  <c r="W69" i="5" s="1"/>
  <c r="W75" i="5" s="1"/>
  <c r="W81" i="5" s="1"/>
  <c r="W87" i="5" s="1"/>
  <c r="W93" i="5" s="1"/>
  <c r="W99" i="5" s="1"/>
  <c r="W105" i="5" s="1"/>
  <c r="W111" i="5" s="1"/>
  <c r="W117" i="5" s="1"/>
  <c r="W123" i="5" s="1"/>
  <c r="W129" i="5" s="1"/>
  <c r="W135" i="5" s="1"/>
  <c r="W20" i="5"/>
  <c r="W26" i="5" s="1"/>
  <c r="W32" i="5" s="1"/>
  <c r="W38" i="5" s="1"/>
  <c r="W44" i="5" s="1"/>
  <c r="W50" i="5" s="1"/>
  <c r="W56" i="5" s="1"/>
  <c r="W62" i="5" s="1"/>
  <c r="W68" i="5" s="1"/>
  <c r="W74" i="5" s="1"/>
  <c r="W80" i="5" s="1"/>
  <c r="W86" i="5" s="1"/>
  <c r="W92" i="5" s="1"/>
  <c r="W98" i="5" s="1"/>
  <c r="W104" i="5" s="1"/>
  <c r="W110" i="5" s="1"/>
  <c r="W116" i="5" s="1"/>
  <c r="W122" i="5" s="1"/>
  <c r="W128" i="5" s="1"/>
  <c r="W134" i="5" s="1"/>
  <c r="G24" i="5"/>
  <c r="H24" i="4"/>
  <c r="AE19" i="5"/>
  <c r="AE22" i="4"/>
  <c r="AE21" i="4" s="1"/>
  <c r="AE27" i="4" s="1"/>
  <c r="AE33" i="4" s="1"/>
  <c r="AE39" i="4" s="1"/>
  <c r="AE45" i="4" s="1"/>
  <c r="AE51" i="4" s="1"/>
  <c r="AE57" i="4" s="1"/>
  <c r="AE63" i="4" s="1"/>
  <c r="AE69" i="4" s="1"/>
  <c r="AE75" i="4" s="1"/>
  <c r="AE81" i="4" s="1"/>
  <c r="AE87" i="4" s="1"/>
  <c r="AE93" i="4" s="1"/>
  <c r="AE99" i="4" s="1"/>
  <c r="AE105" i="4" s="1"/>
  <c r="AE111" i="4" s="1"/>
  <c r="AE117" i="4" s="1"/>
  <c r="AE123" i="4" s="1"/>
  <c r="AE129" i="4" s="1"/>
  <c r="AE135" i="4" s="1"/>
  <c r="AE20" i="4"/>
  <c r="AE26" i="4" s="1"/>
  <c r="AE32" i="4" s="1"/>
  <c r="AE38" i="4" s="1"/>
  <c r="AE44" i="4" s="1"/>
  <c r="AE50" i="4" s="1"/>
  <c r="AE56" i="4" s="1"/>
  <c r="AE62" i="4" s="1"/>
  <c r="AE68" i="4" s="1"/>
  <c r="AE74" i="4" s="1"/>
  <c r="AE80" i="4" s="1"/>
  <c r="AE86" i="4" s="1"/>
  <c r="AE92" i="4" s="1"/>
  <c r="AE98" i="4" s="1"/>
  <c r="AE104" i="4" s="1"/>
  <c r="AE110" i="4" s="1"/>
  <c r="AE116" i="4" s="1"/>
  <c r="AE122" i="4" s="1"/>
  <c r="AE128" i="4" s="1"/>
  <c r="AE134" i="4" s="1"/>
  <c r="T20" i="4"/>
  <c r="V19" i="6"/>
  <c r="V22" i="5"/>
  <c r="V21" i="5" s="1"/>
  <c r="V27" i="5" s="1"/>
  <c r="V33" i="5" s="1"/>
  <c r="V39" i="5" s="1"/>
  <c r="V45" i="5" s="1"/>
  <c r="V51" i="5" s="1"/>
  <c r="V57" i="5" s="1"/>
  <c r="V63" i="5" s="1"/>
  <c r="V69" i="5" s="1"/>
  <c r="V75" i="5" s="1"/>
  <c r="V81" i="5" s="1"/>
  <c r="V87" i="5" s="1"/>
  <c r="V93" i="5" s="1"/>
  <c r="V99" i="5" s="1"/>
  <c r="V105" i="5" s="1"/>
  <c r="V111" i="5" s="1"/>
  <c r="V117" i="5" s="1"/>
  <c r="V123" i="5" s="1"/>
  <c r="V129" i="5" s="1"/>
  <c r="V135" i="5" s="1"/>
  <c r="V20" i="5"/>
  <c r="V26" i="5" s="1"/>
  <c r="V32" i="5" s="1"/>
  <c r="V38" i="5" s="1"/>
  <c r="V44" i="5" s="1"/>
  <c r="V50" i="5" s="1"/>
  <c r="V56" i="5" s="1"/>
  <c r="V62" i="5" s="1"/>
  <c r="V68" i="5" s="1"/>
  <c r="V74" i="5" s="1"/>
  <c r="V80" i="5" s="1"/>
  <c r="V86" i="5" s="1"/>
  <c r="V92" i="5" s="1"/>
  <c r="V98" i="5" s="1"/>
  <c r="V104" i="5" s="1"/>
  <c r="V110" i="5" s="1"/>
  <c r="V116" i="5" s="1"/>
  <c r="V122" i="5" s="1"/>
  <c r="V128" i="5" s="1"/>
  <c r="V134" i="5" s="1"/>
  <c r="AD19" i="5"/>
  <c r="AD22" i="4"/>
  <c r="AD20" i="4"/>
  <c r="U21" i="4"/>
  <c r="U27" i="4" s="1"/>
  <c r="T22" i="4"/>
  <c r="U19" i="6"/>
  <c r="U20" i="5"/>
  <c r="U22" i="5"/>
  <c r="T19" i="5"/>
  <c r="BG21" i="2"/>
  <c r="A91" i="8"/>
  <c r="A94" i="8" s="1"/>
  <c r="A95" i="8" s="1"/>
  <c r="A96" i="8" s="1"/>
  <c r="A127" i="8"/>
  <c r="A130" i="8" s="1"/>
  <c r="A131" i="8" s="1"/>
  <c r="A132" i="8" s="1"/>
  <c r="A133" i="8"/>
  <c r="A136" i="8" s="1"/>
  <c r="A137" i="8" s="1"/>
  <c r="A138" i="8" s="1"/>
  <c r="A139" i="8"/>
  <c r="A142" i="8" s="1"/>
  <c r="A143" i="8" s="1"/>
  <c r="A144" i="8" s="1"/>
  <c r="A103" i="8"/>
  <c r="A106" i="8" s="1"/>
  <c r="A107" i="8" s="1"/>
  <c r="A108" i="8" s="1"/>
  <c r="A67" i="8"/>
  <c r="A70" i="8" s="1"/>
  <c r="A71" i="8" s="1"/>
  <c r="A72" i="8" s="1"/>
  <c r="A109" i="8"/>
  <c r="A112" i="8" s="1"/>
  <c r="A113" i="8" s="1"/>
  <c r="A114" i="8" s="1"/>
  <c r="A79" i="8"/>
  <c r="A82" i="8" s="1"/>
  <c r="A83" i="8" s="1"/>
  <c r="A84" i="8" s="1"/>
  <c r="O2" i="2"/>
  <c r="N9" i="2"/>
  <c r="A31" i="8"/>
  <c r="A34" i="8" s="1"/>
  <c r="A35" i="8" s="1"/>
  <c r="A36" i="8" s="1"/>
  <c r="AN19" i="4"/>
  <c r="AM19" i="4"/>
  <c r="AQ19" i="4"/>
  <c r="AO19" i="4"/>
  <c r="AS19" i="4"/>
  <c r="AR19" i="4"/>
  <c r="AP19" i="4"/>
  <c r="A73" i="9"/>
  <c r="A76" i="9" s="1"/>
  <c r="A77" i="9" s="1"/>
  <c r="A78" i="9" s="1"/>
  <c r="A121" i="9"/>
  <c r="A124" i="9" s="1"/>
  <c r="A125" i="9" s="1"/>
  <c r="A126" i="9" s="1"/>
  <c r="A55" i="9"/>
  <c r="A58" i="9" s="1"/>
  <c r="A59" i="9" s="1"/>
  <c r="A60" i="9" s="1"/>
  <c r="A97" i="9"/>
  <c r="A100" i="9" s="1"/>
  <c r="A101" i="9" s="1"/>
  <c r="A102" i="9" s="1"/>
  <c r="A67" i="9"/>
  <c r="A70" i="9" s="1"/>
  <c r="A71" i="9" s="1"/>
  <c r="A72" i="9" s="1"/>
  <c r="A49" i="9"/>
  <c r="A52" i="9" s="1"/>
  <c r="A53" i="9" s="1"/>
  <c r="A54" i="9" s="1"/>
  <c r="A37" i="9"/>
  <c r="A40" i="9" s="1"/>
  <c r="A41" i="9" s="1"/>
  <c r="A42" i="9" s="1"/>
  <c r="A43" i="9"/>
  <c r="A46" i="9" s="1"/>
  <c r="A47" i="9" s="1"/>
  <c r="A48" i="9" s="1"/>
  <c r="A25" i="9"/>
  <c r="A28" i="9" s="1"/>
  <c r="A29" i="9" s="1"/>
  <c r="A30" i="9" s="1"/>
  <c r="A91" i="9"/>
  <c r="A94" i="9" s="1"/>
  <c r="A95" i="9" s="1"/>
  <c r="A96" i="9" s="1"/>
  <c r="A127" i="9"/>
  <c r="A130" i="9" s="1"/>
  <c r="A131" i="9" s="1"/>
  <c r="A132" i="9" s="1"/>
  <c r="A31" i="9"/>
  <c r="A34" i="9" s="1"/>
  <c r="A35" i="9" s="1"/>
  <c r="A36" i="9" s="1"/>
  <c r="A61" i="9"/>
  <c r="A64" i="9" s="1"/>
  <c r="A65" i="9" s="1"/>
  <c r="A66" i="9" s="1"/>
  <c r="A85" i="9"/>
  <c r="A88" i="9" s="1"/>
  <c r="A89" i="9" s="1"/>
  <c r="A90" i="9" s="1"/>
  <c r="A139" i="9"/>
  <c r="A142" i="9" s="1"/>
  <c r="A143" i="9" s="1"/>
  <c r="A144" i="9" s="1"/>
  <c r="A103" i="9"/>
  <c r="A106" i="9" s="1"/>
  <c r="A107" i="9" s="1"/>
  <c r="A108" i="9" s="1"/>
  <c r="A115" i="9"/>
  <c r="A118" i="9" s="1"/>
  <c r="A119" i="9" s="1"/>
  <c r="A120" i="9" s="1"/>
  <c r="BK13" i="2"/>
  <c r="BK18" i="2" s="1"/>
  <c r="A19" i="6"/>
  <c r="A22" i="6" s="1"/>
  <c r="A23" i="6" s="1"/>
  <c r="A24" i="6" s="1"/>
  <c r="G21" i="6"/>
  <c r="BK19" i="2"/>
  <c r="BK24" i="2" s="1"/>
  <c r="BD20" i="2"/>
  <c r="BK20" i="2"/>
  <c r="BD14" i="2"/>
  <c r="BK14" i="2"/>
  <c r="G19" i="6"/>
  <c r="F20" i="5"/>
  <c r="F26" i="5" s="1"/>
  <c r="F32" i="5" s="1"/>
  <c r="F38" i="5" s="1"/>
  <c r="F44" i="5" s="1"/>
  <c r="F50" i="5" s="1"/>
  <c r="F56" i="5" s="1"/>
  <c r="F62" i="5" s="1"/>
  <c r="F68" i="5" s="1"/>
  <c r="F74" i="5" s="1"/>
  <c r="F80" i="5" s="1"/>
  <c r="F86" i="5" s="1"/>
  <c r="F92" i="5" s="1"/>
  <c r="F98" i="5" s="1"/>
  <c r="F104" i="5" s="1"/>
  <c r="F110" i="5" s="1"/>
  <c r="F116" i="5" s="1"/>
  <c r="F122" i="5" s="1"/>
  <c r="F128" i="5" s="1"/>
  <c r="F134" i="5" s="1"/>
  <c r="G20" i="5"/>
  <c r="L14" i="1"/>
  <c r="R14" i="1"/>
  <c r="T14" i="1"/>
  <c r="Y14" i="1"/>
  <c r="W14" i="1"/>
  <c r="F13" i="1"/>
  <c r="Y13" i="1"/>
  <c r="D13" i="1"/>
  <c r="R13" i="1"/>
  <c r="W13" i="1"/>
  <c r="T13" i="1"/>
  <c r="O13" i="1"/>
  <c r="J22" i="5" l="1"/>
  <c r="J28" i="5" s="1"/>
  <c r="J34" i="5" s="1"/>
  <c r="P24" i="5"/>
  <c r="M90" i="13"/>
  <c r="L96" i="12"/>
  <c r="L126" i="8"/>
  <c r="K120" i="10"/>
  <c r="L120" i="10" s="1"/>
  <c r="L138" i="6"/>
  <c r="M108" i="11"/>
  <c r="M138" i="5"/>
  <c r="K132" i="7"/>
  <c r="L132" i="7" s="1"/>
  <c r="K102" i="12"/>
  <c r="M102" i="12" s="1"/>
  <c r="K132" i="8"/>
  <c r="L132" i="8" s="1"/>
  <c r="K96" i="14"/>
  <c r="L96" i="14" s="1"/>
  <c r="M90" i="14"/>
  <c r="K120" i="9"/>
  <c r="L120" i="9" s="1"/>
  <c r="K96" i="13"/>
  <c r="L96" i="13" s="1"/>
  <c r="M114" i="9"/>
  <c r="J105" i="13"/>
  <c r="L111" i="13"/>
  <c r="Q102" i="14"/>
  <c r="P102" i="14"/>
  <c r="M135" i="9"/>
  <c r="J129" i="9"/>
  <c r="AB28" i="4"/>
  <c r="J34" i="4"/>
  <c r="J25" i="4"/>
  <c r="M126" i="7"/>
  <c r="L126" i="7"/>
  <c r="K111" i="13"/>
  <c r="J108" i="14"/>
  <c r="K98" i="14"/>
  <c r="L104" i="14"/>
  <c r="J135" i="8"/>
  <c r="K134" i="7"/>
  <c r="Q138" i="7"/>
  <c r="P138" i="7"/>
  <c r="L114" i="10"/>
  <c r="M114" i="10"/>
  <c r="P126" i="9"/>
  <c r="Q126" i="9"/>
  <c r="K134" i="8"/>
  <c r="J123" i="11"/>
  <c r="L129" i="11"/>
  <c r="J123" i="10"/>
  <c r="L129" i="10"/>
  <c r="L110" i="12"/>
  <c r="K104" i="12"/>
  <c r="J114" i="12"/>
  <c r="J117" i="12"/>
  <c r="L123" i="12"/>
  <c r="K117" i="12"/>
  <c r="U33" i="4"/>
  <c r="S27" i="4"/>
  <c r="S25" i="4"/>
  <c r="S34" i="4"/>
  <c r="Q138" i="8"/>
  <c r="P138" i="8"/>
  <c r="Q126" i="10"/>
  <c r="P126" i="10"/>
  <c r="K114" i="11"/>
  <c r="L128" i="9"/>
  <c r="K122" i="9"/>
  <c r="J132" i="9"/>
  <c r="K123" i="11"/>
  <c r="K135" i="9"/>
  <c r="P108" i="12"/>
  <c r="Q108" i="12"/>
  <c r="U32" i="4"/>
  <c r="S36" i="4"/>
  <c r="T26" i="4"/>
  <c r="K116" i="11"/>
  <c r="L122" i="11"/>
  <c r="J126" i="11"/>
  <c r="K129" i="10"/>
  <c r="L104" i="13"/>
  <c r="K98" i="13"/>
  <c r="J108" i="13"/>
  <c r="S30" i="5"/>
  <c r="U26" i="5"/>
  <c r="AD26" i="4"/>
  <c r="J25" i="5"/>
  <c r="L111" i="14"/>
  <c r="J105" i="14"/>
  <c r="K122" i="10"/>
  <c r="J132" i="10"/>
  <c r="L128" i="10"/>
  <c r="P120" i="11"/>
  <c r="Q120" i="11"/>
  <c r="P102" i="13"/>
  <c r="Q102" i="13"/>
  <c r="K105" i="14"/>
  <c r="Y30" i="4"/>
  <c r="Z30" i="4"/>
  <c r="N30" i="1"/>
  <c r="N23" i="1"/>
  <c r="N20" i="1"/>
  <c r="N25" i="1"/>
  <c r="N21" i="1"/>
  <c r="N16" i="1"/>
  <c r="N26" i="1"/>
  <c r="N32" i="1"/>
  <c r="N28" i="1"/>
  <c r="N29" i="1"/>
  <c r="N19" i="1"/>
  <c r="N22" i="1"/>
  <c r="N31" i="1"/>
  <c r="N24" i="1"/>
  <c r="N17" i="1"/>
  <c r="N27" i="1"/>
  <c r="N18" i="1"/>
  <c r="J19" i="5"/>
  <c r="J19" i="4"/>
  <c r="AK20" i="4"/>
  <c r="S20" i="6"/>
  <c r="AB20" i="4"/>
  <c r="S21" i="5"/>
  <c r="X24" i="5"/>
  <c r="S24" i="5"/>
  <c r="S22" i="5"/>
  <c r="S28" i="5" s="1"/>
  <c r="S19" i="4"/>
  <c r="Z13" i="1"/>
  <c r="X13" i="1"/>
  <c r="AA13" i="1" s="1"/>
  <c r="U13" i="1"/>
  <c r="Z19" i="7"/>
  <c r="Z22" i="6"/>
  <c r="Z21" i="6" s="1"/>
  <c r="Z27" i="6" s="1"/>
  <c r="Z33" i="6" s="1"/>
  <c r="Z39" i="6" s="1"/>
  <c r="Z45" i="6" s="1"/>
  <c r="Z51" i="6" s="1"/>
  <c r="Z57" i="6" s="1"/>
  <c r="Z63" i="6" s="1"/>
  <c r="Z69" i="6" s="1"/>
  <c r="Z75" i="6" s="1"/>
  <c r="Z81" i="6" s="1"/>
  <c r="Z87" i="6" s="1"/>
  <c r="Z93" i="6" s="1"/>
  <c r="Z99" i="6" s="1"/>
  <c r="Z105" i="6" s="1"/>
  <c r="Z111" i="6" s="1"/>
  <c r="Z117" i="6" s="1"/>
  <c r="Z123" i="6" s="1"/>
  <c r="Z129" i="6" s="1"/>
  <c r="Z135" i="6" s="1"/>
  <c r="Z20" i="6"/>
  <c r="Z26" i="6" s="1"/>
  <c r="Z32" i="6" s="1"/>
  <c r="Z38" i="6" s="1"/>
  <c r="Z44" i="6" s="1"/>
  <c r="Z50" i="6" s="1"/>
  <c r="Z56" i="6" s="1"/>
  <c r="Z62" i="6" s="1"/>
  <c r="Z68" i="6" s="1"/>
  <c r="Z74" i="6" s="1"/>
  <c r="Z80" i="6" s="1"/>
  <c r="Z86" i="6" s="1"/>
  <c r="Z92" i="6" s="1"/>
  <c r="Z98" i="6" s="1"/>
  <c r="Z104" i="6" s="1"/>
  <c r="Z110" i="6" s="1"/>
  <c r="Z116" i="6" s="1"/>
  <c r="Z122" i="6" s="1"/>
  <c r="Z128" i="6" s="1"/>
  <c r="Z134" i="6" s="1"/>
  <c r="AI19" i="6"/>
  <c r="AI22" i="5"/>
  <c r="AI21" i="5" s="1"/>
  <c r="AI27" i="5" s="1"/>
  <c r="AI33" i="5" s="1"/>
  <c r="AI39" i="5" s="1"/>
  <c r="AI45" i="5" s="1"/>
  <c r="AI51" i="5" s="1"/>
  <c r="AI57" i="5" s="1"/>
  <c r="AI63" i="5" s="1"/>
  <c r="AI69" i="5" s="1"/>
  <c r="AI75" i="5" s="1"/>
  <c r="AI81" i="5" s="1"/>
  <c r="AI87" i="5" s="1"/>
  <c r="AI93" i="5" s="1"/>
  <c r="AI99" i="5" s="1"/>
  <c r="AI105" i="5" s="1"/>
  <c r="AI111" i="5" s="1"/>
  <c r="AI117" i="5" s="1"/>
  <c r="AI123" i="5" s="1"/>
  <c r="AI129" i="5" s="1"/>
  <c r="AI135" i="5" s="1"/>
  <c r="AI20" i="5"/>
  <c r="AI26" i="5" s="1"/>
  <c r="AI32" i="5" s="1"/>
  <c r="AI38" i="5" s="1"/>
  <c r="AI44" i="5" s="1"/>
  <c r="AI50" i="5" s="1"/>
  <c r="AI56" i="5" s="1"/>
  <c r="AI62" i="5" s="1"/>
  <c r="AI68" i="5" s="1"/>
  <c r="AI74" i="5" s="1"/>
  <c r="AI80" i="5" s="1"/>
  <c r="AI86" i="5" s="1"/>
  <c r="AI92" i="5" s="1"/>
  <c r="AI98" i="5" s="1"/>
  <c r="AI104" i="5" s="1"/>
  <c r="AI110" i="5" s="1"/>
  <c r="AI116" i="5" s="1"/>
  <c r="AI122" i="5" s="1"/>
  <c r="AI128" i="5" s="1"/>
  <c r="AI134" i="5" s="1"/>
  <c r="AJ19" i="6"/>
  <c r="AJ22" i="5"/>
  <c r="AJ21" i="5" s="1"/>
  <c r="AJ27" i="5" s="1"/>
  <c r="AJ33" i="5" s="1"/>
  <c r="AJ39" i="5" s="1"/>
  <c r="AJ45" i="5" s="1"/>
  <c r="AJ51" i="5" s="1"/>
  <c r="AJ57" i="5" s="1"/>
  <c r="AJ63" i="5" s="1"/>
  <c r="AJ69" i="5" s="1"/>
  <c r="AJ75" i="5" s="1"/>
  <c r="AJ81" i="5" s="1"/>
  <c r="AJ87" i="5" s="1"/>
  <c r="AJ93" i="5" s="1"/>
  <c r="AJ99" i="5" s="1"/>
  <c r="AJ105" i="5" s="1"/>
  <c r="AJ111" i="5" s="1"/>
  <c r="AJ117" i="5" s="1"/>
  <c r="AJ123" i="5" s="1"/>
  <c r="AJ129" i="5" s="1"/>
  <c r="AJ135" i="5" s="1"/>
  <c r="AJ20" i="5"/>
  <c r="AJ26" i="5" s="1"/>
  <c r="AJ32" i="5" s="1"/>
  <c r="AJ38" i="5" s="1"/>
  <c r="AJ44" i="5" s="1"/>
  <c r="AJ50" i="5" s="1"/>
  <c r="AJ56" i="5" s="1"/>
  <c r="AJ62" i="5" s="1"/>
  <c r="AJ68" i="5" s="1"/>
  <c r="AJ74" i="5" s="1"/>
  <c r="AJ80" i="5" s="1"/>
  <c r="AJ86" i="5" s="1"/>
  <c r="AJ92" i="5" s="1"/>
  <c r="AJ98" i="5" s="1"/>
  <c r="AJ104" i="5" s="1"/>
  <c r="AJ110" i="5" s="1"/>
  <c r="AJ116" i="5" s="1"/>
  <c r="AJ122" i="5" s="1"/>
  <c r="AJ128" i="5" s="1"/>
  <c r="AJ134" i="5" s="1"/>
  <c r="AR19" i="5"/>
  <c r="AR22" i="4"/>
  <c r="AR21" i="4" s="1"/>
  <c r="AR27" i="4" s="1"/>
  <c r="AR33" i="4" s="1"/>
  <c r="AR39" i="4" s="1"/>
  <c r="AR45" i="4" s="1"/>
  <c r="AR51" i="4" s="1"/>
  <c r="AR57" i="4" s="1"/>
  <c r="AR63" i="4" s="1"/>
  <c r="AR69" i="4" s="1"/>
  <c r="AR75" i="4" s="1"/>
  <c r="AR81" i="4" s="1"/>
  <c r="AR87" i="4" s="1"/>
  <c r="AR93" i="4" s="1"/>
  <c r="AR99" i="4" s="1"/>
  <c r="AR105" i="4" s="1"/>
  <c r="AR111" i="4" s="1"/>
  <c r="AR117" i="4" s="1"/>
  <c r="AR123" i="4" s="1"/>
  <c r="AR129" i="4" s="1"/>
  <c r="AR135" i="4" s="1"/>
  <c r="AR20" i="4"/>
  <c r="AR26" i="4" s="1"/>
  <c r="AR32" i="4" s="1"/>
  <c r="AR38" i="4" s="1"/>
  <c r="AR44" i="4" s="1"/>
  <c r="AR50" i="4" s="1"/>
  <c r="AR56" i="4" s="1"/>
  <c r="AR62" i="4" s="1"/>
  <c r="AR68" i="4" s="1"/>
  <c r="AR74" i="4" s="1"/>
  <c r="AR80" i="4" s="1"/>
  <c r="AR86" i="4" s="1"/>
  <c r="AR92" i="4" s="1"/>
  <c r="AR98" i="4" s="1"/>
  <c r="AR104" i="4" s="1"/>
  <c r="AR110" i="4" s="1"/>
  <c r="AR116" i="4" s="1"/>
  <c r="AR122" i="4" s="1"/>
  <c r="AR128" i="4" s="1"/>
  <c r="AR134" i="4" s="1"/>
  <c r="AS19" i="5"/>
  <c r="AS22" i="4"/>
  <c r="AS21" i="4" s="1"/>
  <c r="AS27" i="4" s="1"/>
  <c r="AS33" i="4" s="1"/>
  <c r="AS39" i="4" s="1"/>
  <c r="AS45" i="4" s="1"/>
  <c r="AS51" i="4" s="1"/>
  <c r="AS57" i="4" s="1"/>
  <c r="AS63" i="4" s="1"/>
  <c r="AS69" i="4" s="1"/>
  <c r="AS75" i="4" s="1"/>
  <c r="AS81" i="4" s="1"/>
  <c r="AS87" i="4" s="1"/>
  <c r="AS93" i="4" s="1"/>
  <c r="AS99" i="4" s="1"/>
  <c r="AS105" i="4" s="1"/>
  <c r="AS111" i="4" s="1"/>
  <c r="AS117" i="4" s="1"/>
  <c r="AS123" i="4" s="1"/>
  <c r="AS129" i="4" s="1"/>
  <c r="AS135" i="4" s="1"/>
  <c r="AS20" i="4"/>
  <c r="AS26" i="4" s="1"/>
  <c r="AS32" i="4" s="1"/>
  <c r="AS38" i="4" s="1"/>
  <c r="AS44" i="4" s="1"/>
  <c r="AS50" i="4" s="1"/>
  <c r="AS56" i="4" s="1"/>
  <c r="AS62" i="4" s="1"/>
  <c r="AS68" i="4" s="1"/>
  <c r="AS74" i="4" s="1"/>
  <c r="AS80" i="4" s="1"/>
  <c r="AS86" i="4" s="1"/>
  <c r="AS92" i="4" s="1"/>
  <c r="AS98" i="4" s="1"/>
  <c r="AS104" i="4" s="1"/>
  <c r="AS110" i="4" s="1"/>
  <c r="AS116" i="4" s="1"/>
  <c r="AS122" i="4" s="1"/>
  <c r="AS128" i="4" s="1"/>
  <c r="AS134" i="4" s="1"/>
  <c r="AA19" i="7"/>
  <c r="AA22" i="6"/>
  <c r="AA21" i="6" s="1"/>
  <c r="AA27" i="6" s="1"/>
  <c r="AA33" i="6" s="1"/>
  <c r="AA39" i="6" s="1"/>
  <c r="AA45" i="6" s="1"/>
  <c r="AA51" i="6" s="1"/>
  <c r="AA57" i="6" s="1"/>
  <c r="AA63" i="6" s="1"/>
  <c r="AA69" i="6" s="1"/>
  <c r="AA75" i="6" s="1"/>
  <c r="AA81" i="6" s="1"/>
  <c r="AA87" i="6" s="1"/>
  <c r="AA93" i="6" s="1"/>
  <c r="AA99" i="6" s="1"/>
  <c r="AA105" i="6" s="1"/>
  <c r="AA111" i="6" s="1"/>
  <c r="AA117" i="6" s="1"/>
  <c r="AA123" i="6" s="1"/>
  <c r="AA129" i="6" s="1"/>
  <c r="AA135" i="6" s="1"/>
  <c r="AA20" i="6"/>
  <c r="AA26" i="6" s="1"/>
  <c r="AA32" i="6" s="1"/>
  <c r="AA38" i="6" s="1"/>
  <c r="AA44" i="6" s="1"/>
  <c r="AA50" i="6" s="1"/>
  <c r="AA56" i="6" s="1"/>
  <c r="AA62" i="6" s="1"/>
  <c r="AA68" i="6" s="1"/>
  <c r="AA74" i="6" s="1"/>
  <c r="AA80" i="6" s="1"/>
  <c r="AA86" i="6" s="1"/>
  <c r="AA92" i="6" s="1"/>
  <c r="AA98" i="6" s="1"/>
  <c r="AA104" i="6" s="1"/>
  <c r="AA110" i="6" s="1"/>
  <c r="AA116" i="6" s="1"/>
  <c r="AA122" i="6" s="1"/>
  <c r="AA128" i="6" s="1"/>
  <c r="AA134" i="6" s="1"/>
  <c r="T20" i="5"/>
  <c r="AQ19" i="5"/>
  <c r="AQ22" i="4"/>
  <c r="AQ21" i="4" s="1"/>
  <c r="AQ27" i="4" s="1"/>
  <c r="AQ33" i="4" s="1"/>
  <c r="AQ39" i="4" s="1"/>
  <c r="AQ45" i="4" s="1"/>
  <c r="AQ51" i="4" s="1"/>
  <c r="AQ57" i="4" s="1"/>
  <c r="AQ63" i="4" s="1"/>
  <c r="AQ69" i="4" s="1"/>
  <c r="AQ75" i="4" s="1"/>
  <c r="AQ81" i="4" s="1"/>
  <c r="AQ87" i="4" s="1"/>
  <c r="AQ93" i="4" s="1"/>
  <c r="AQ99" i="4" s="1"/>
  <c r="AQ105" i="4" s="1"/>
  <c r="AQ111" i="4" s="1"/>
  <c r="AQ117" i="4" s="1"/>
  <c r="AQ123" i="4" s="1"/>
  <c r="AQ129" i="4" s="1"/>
  <c r="AQ135" i="4" s="1"/>
  <c r="AQ20" i="4"/>
  <c r="AQ26" i="4" s="1"/>
  <c r="AQ32" i="4" s="1"/>
  <c r="AQ38" i="4" s="1"/>
  <c r="AQ44" i="4" s="1"/>
  <c r="AQ50" i="4" s="1"/>
  <c r="AQ56" i="4" s="1"/>
  <c r="AQ62" i="4" s="1"/>
  <c r="AQ68" i="4" s="1"/>
  <c r="AQ74" i="4" s="1"/>
  <c r="AQ80" i="4" s="1"/>
  <c r="AQ86" i="4" s="1"/>
  <c r="AQ92" i="4" s="1"/>
  <c r="AQ98" i="4" s="1"/>
  <c r="AQ104" i="4" s="1"/>
  <c r="AQ110" i="4" s="1"/>
  <c r="AQ116" i="4" s="1"/>
  <c r="AQ122" i="4" s="1"/>
  <c r="AQ128" i="4" s="1"/>
  <c r="AQ134" i="4" s="1"/>
  <c r="Y19" i="7"/>
  <c r="Y22" i="6"/>
  <c r="Y21" i="6" s="1"/>
  <c r="Y27" i="6" s="1"/>
  <c r="Y33" i="6" s="1"/>
  <c r="Y39" i="6" s="1"/>
  <c r="Y45" i="6" s="1"/>
  <c r="Y51" i="6" s="1"/>
  <c r="Y57" i="6" s="1"/>
  <c r="Y63" i="6" s="1"/>
  <c r="Y69" i="6" s="1"/>
  <c r="Y75" i="6" s="1"/>
  <c r="Y81" i="6" s="1"/>
  <c r="Y87" i="6" s="1"/>
  <c r="Y93" i="6" s="1"/>
  <c r="Y99" i="6" s="1"/>
  <c r="Y105" i="6" s="1"/>
  <c r="Y111" i="6" s="1"/>
  <c r="Y117" i="6" s="1"/>
  <c r="Y123" i="6" s="1"/>
  <c r="Y129" i="6" s="1"/>
  <c r="Y135" i="6" s="1"/>
  <c r="Y20" i="6"/>
  <c r="Y26" i="6" s="1"/>
  <c r="Y32" i="6" s="1"/>
  <c r="Y38" i="6" s="1"/>
  <c r="Y44" i="6" s="1"/>
  <c r="Y50" i="6" s="1"/>
  <c r="Y56" i="6" s="1"/>
  <c r="Y62" i="6" s="1"/>
  <c r="Y68" i="6" s="1"/>
  <c r="Y74" i="6" s="1"/>
  <c r="Y80" i="6" s="1"/>
  <c r="Y86" i="6" s="1"/>
  <c r="Y92" i="6" s="1"/>
  <c r="Y98" i="6" s="1"/>
  <c r="Y104" i="6" s="1"/>
  <c r="Y110" i="6" s="1"/>
  <c r="Y116" i="6" s="1"/>
  <c r="Y122" i="6" s="1"/>
  <c r="Y128" i="6" s="1"/>
  <c r="Y134" i="6" s="1"/>
  <c r="AH19" i="6"/>
  <c r="AH22" i="5"/>
  <c r="AH21" i="5" s="1"/>
  <c r="AH27" i="5" s="1"/>
  <c r="AH33" i="5" s="1"/>
  <c r="AH39" i="5" s="1"/>
  <c r="AH45" i="5" s="1"/>
  <c r="AH51" i="5" s="1"/>
  <c r="AH57" i="5" s="1"/>
  <c r="AH63" i="5" s="1"/>
  <c r="AH69" i="5" s="1"/>
  <c r="AH75" i="5" s="1"/>
  <c r="AH81" i="5" s="1"/>
  <c r="AH87" i="5" s="1"/>
  <c r="AH93" i="5" s="1"/>
  <c r="AH99" i="5" s="1"/>
  <c r="AH105" i="5" s="1"/>
  <c r="AH111" i="5" s="1"/>
  <c r="AH117" i="5" s="1"/>
  <c r="AH123" i="5" s="1"/>
  <c r="AH129" i="5" s="1"/>
  <c r="AH135" i="5" s="1"/>
  <c r="AH20" i="5"/>
  <c r="AH26" i="5" s="1"/>
  <c r="AH32" i="5" s="1"/>
  <c r="AH38" i="5" s="1"/>
  <c r="AH44" i="5" s="1"/>
  <c r="AH50" i="5" s="1"/>
  <c r="AH56" i="5" s="1"/>
  <c r="AH62" i="5" s="1"/>
  <c r="AH68" i="5" s="1"/>
  <c r="AH74" i="5" s="1"/>
  <c r="AH80" i="5" s="1"/>
  <c r="AH86" i="5" s="1"/>
  <c r="AH92" i="5" s="1"/>
  <c r="AH98" i="5" s="1"/>
  <c r="AH104" i="5" s="1"/>
  <c r="AH110" i="5" s="1"/>
  <c r="AH116" i="5" s="1"/>
  <c r="AH122" i="5" s="1"/>
  <c r="AH128" i="5" s="1"/>
  <c r="AH134" i="5" s="1"/>
  <c r="X19" i="7"/>
  <c r="X22" i="6"/>
  <c r="X21" i="6" s="1"/>
  <c r="X27" i="6" s="1"/>
  <c r="X33" i="6" s="1"/>
  <c r="X39" i="6" s="1"/>
  <c r="X45" i="6" s="1"/>
  <c r="X51" i="6" s="1"/>
  <c r="X57" i="6" s="1"/>
  <c r="X63" i="6" s="1"/>
  <c r="X69" i="6" s="1"/>
  <c r="X75" i="6" s="1"/>
  <c r="X81" i="6" s="1"/>
  <c r="X87" i="6" s="1"/>
  <c r="X93" i="6" s="1"/>
  <c r="X99" i="6" s="1"/>
  <c r="X105" i="6" s="1"/>
  <c r="X111" i="6" s="1"/>
  <c r="X117" i="6" s="1"/>
  <c r="X123" i="6" s="1"/>
  <c r="X129" i="6" s="1"/>
  <c r="X135" i="6" s="1"/>
  <c r="X20" i="6"/>
  <c r="X26" i="6" s="1"/>
  <c r="X32" i="6" s="1"/>
  <c r="X38" i="6" s="1"/>
  <c r="X44" i="6" s="1"/>
  <c r="X50" i="6" s="1"/>
  <c r="X56" i="6" s="1"/>
  <c r="X62" i="6" s="1"/>
  <c r="X68" i="6" s="1"/>
  <c r="X74" i="6" s="1"/>
  <c r="X80" i="6" s="1"/>
  <c r="X86" i="6" s="1"/>
  <c r="X92" i="6" s="1"/>
  <c r="X98" i="6" s="1"/>
  <c r="X104" i="6" s="1"/>
  <c r="X110" i="6" s="1"/>
  <c r="X116" i="6" s="1"/>
  <c r="X122" i="6" s="1"/>
  <c r="X128" i="6" s="1"/>
  <c r="X134" i="6" s="1"/>
  <c r="AP19" i="5"/>
  <c r="AP22" i="4"/>
  <c r="AP21" i="4" s="1"/>
  <c r="AP27" i="4" s="1"/>
  <c r="AP33" i="4" s="1"/>
  <c r="AP39" i="4" s="1"/>
  <c r="AP45" i="4" s="1"/>
  <c r="AP51" i="4" s="1"/>
  <c r="AP57" i="4" s="1"/>
  <c r="AP63" i="4" s="1"/>
  <c r="AP69" i="4" s="1"/>
  <c r="AP75" i="4" s="1"/>
  <c r="AP81" i="4" s="1"/>
  <c r="AP87" i="4" s="1"/>
  <c r="AP93" i="4" s="1"/>
  <c r="AP99" i="4" s="1"/>
  <c r="AP105" i="4" s="1"/>
  <c r="AP111" i="4" s="1"/>
  <c r="AP117" i="4" s="1"/>
  <c r="AP123" i="4" s="1"/>
  <c r="AP129" i="4" s="1"/>
  <c r="AP135" i="4" s="1"/>
  <c r="AP20" i="4"/>
  <c r="AP26" i="4" s="1"/>
  <c r="AP32" i="4" s="1"/>
  <c r="AP38" i="4" s="1"/>
  <c r="AP44" i="4" s="1"/>
  <c r="AP50" i="4" s="1"/>
  <c r="AP56" i="4" s="1"/>
  <c r="AP62" i="4" s="1"/>
  <c r="AP68" i="4" s="1"/>
  <c r="AP74" i="4" s="1"/>
  <c r="AP80" i="4" s="1"/>
  <c r="AP86" i="4" s="1"/>
  <c r="AP92" i="4" s="1"/>
  <c r="AP98" i="4" s="1"/>
  <c r="AP104" i="4" s="1"/>
  <c r="AP110" i="4" s="1"/>
  <c r="AP116" i="4" s="1"/>
  <c r="AP122" i="4" s="1"/>
  <c r="AP128" i="4" s="1"/>
  <c r="AP134" i="4" s="1"/>
  <c r="AG19" i="5"/>
  <c r="AC19" i="5" s="1"/>
  <c r="AB22" i="5" s="1"/>
  <c r="AB28" i="5" s="1"/>
  <c r="AG22" i="4"/>
  <c r="AG21" i="4" s="1"/>
  <c r="AG27" i="4" s="1"/>
  <c r="AG33" i="4" s="1"/>
  <c r="AG39" i="4" s="1"/>
  <c r="AG45" i="4" s="1"/>
  <c r="AG51" i="4" s="1"/>
  <c r="AG57" i="4" s="1"/>
  <c r="AG63" i="4" s="1"/>
  <c r="AG69" i="4" s="1"/>
  <c r="AG75" i="4" s="1"/>
  <c r="AG81" i="4" s="1"/>
  <c r="AG87" i="4" s="1"/>
  <c r="AG93" i="4" s="1"/>
  <c r="AG99" i="4" s="1"/>
  <c r="AG105" i="4" s="1"/>
  <c r="AG111" i="4" s="1"/>
  <c r="AG117" i="4" s="1"/>
  <c r="AG123" i="4" s="1"/>
  <c r="AG129" i="4" s="1"/>
  <c r="AG135" i="4" s="1"/>
  <c r="AG20" i="4"/>
  <c r="AG26" i="4" s="1"/>
  <c r="AG32" i="4" s="1"/>
  <c r="AG38" i="4" s="1"/>
  <c r="AG44" i="4" s="1"/>
  <c r="AG50" i="4" s="1"/>
  <c r="AG56" i="4" s="1"/>
  <c r="AG62" i="4" s="1"/>
  <c r="AG68" i="4" s="1"/>
  <c r="AG74" i="4" s="1"/>
  <c r="AG80" i="4" s="1"/>
  <c r="AG86" i="4" s="1"/>
  <c r="AG92" i="4" s="1"/>
  <c r="AG98" i="4" s="1"/>
  <c r="AG104" i="4" s="1"/>
  <c r="AG110" i="4" s="1"/>
  <c r="AG116" i="4" s="1"/>
  <c r="AG122" i="4" s="1"/>
  <c r="AG128" i="4" s="1"/>
  <c r="AG134" i="4" s="1"/>
  <c r="W19" i="7"/>
  <c r="W22" i="6"/>
  <c r="W21" i="6" s="1"/>
  <c r="W27" i="6" s="1"/>
  <c r="W33" i="6" s="1"/>
  <c r="W39" i="6" s="1"/>
  <c r="W45" i="6" s="1"/>
  <c r="W51" i="6" s="1"/>
  <c r="W57" i="6" s="1"/>
  <c r="W63" i="6" s="1"/>
  <c r="W69" i="6" s="1"/>
  <c r="W75" i="6" s="1"/>
  <c r="W81" i="6" s="1"/>
  <c r="W87" i="6" s="1"/>
  <c r="W93" i="6" s="1"/>
  <c r="W99" i="6" s="1"/>
  <c r="W105" i="6" s="1"/>
  <c r="W111" i="6" s="1"/>
  <c r="W117" i="6" s="1"/>
  <c r="W123" i="6" s="1"/>
  <c r="W129" i="6" s="1"/>
  <c r="W135" i="6" s="1"/>
  <c r="W20" i="6"/>
  <c r="W26" i="6" s="1"/>
  <c r="W32" i="6" s="1"/>
  <c r="W38" i="6" s="1"/>
  <c r="W44" i="6" s="1"/>
  <c r="W50" i="6" s="1"/>
  <c r="W56" i="6" s="1"/>
  <c r="W62" i="6" s="1"/>
  <c r="W68" i="6" s="1"/>
  <c r="W74" i="6" s="1"/>
  <c r="W80" i="6" s="1"/>
  <c r="W86" i="6" s="1"/>
  <c r="W92" i="6" s="1"/>
  <c r="W98" i="6" s="1"/>
  <c r="W104" i="6" s="1"/>
  <c r="W110" i="6" s="1"/>
  <c r="W116" i="6" s="1"/>
  <c r="W122" i="6" s="1"/>
  <c r="W128" i="6" s="1"/>
  <c r="W134" i="6" s="1"/>
  <c r="AO19" i="5"/>
  <c r="AO22" i="4"/>
  <c r="AO21" i="4" s="1"/>
  <c r="AO27" i="4" s="1"/>
  <c r="AO33" i="4" s="1"/>
  <c r="AO39" i="4" s="1"/>
  <c r="AO45" i="4" s="1"/>
  <c r="AO51" i="4" s="1"/>
  <c r="AO57" i="4" s="1"/>
  <c r="AO63" i="4" s="1"/>
  <c r="AO69" i="4" s="1"/>
  <c r="AO75" i="4" s="1"/>
  <c r="AO81" i="4" s="1"/>
  <c r="AO87" i="4" s="1"/>
  <c r="AO93" i="4" s="1"/>
  <c r="AO99" i="4" s="1"/>
  <c r="AO105" i="4" s="1"/>
  <c r="AO111" i="4" s="1"/>
  <c r="AO117" i="4" s="1"/>
  <c r="AO123" i="4" s="1"/>
  <c r="AO129" i="4" s="1"/>
  <c r="AO135" i="4" s="1"/>
  <c r="AO20" i="4"/>
  <c r="AO26" i="4" s="1"/>
  <c r="AO32" i="4" s="1"/>
  <c r="AO38" i="4" s="1"/>
  <c r="AO44" i="4" s="1"/>
  <c r="AO50" i="4" s="1"/>
  <c r="AO56" i="4" s="1"/>
  <c r="AO62" i="4" s="1"/>
  <c r="AO68" i="4" s="1"/>
  <c r="AO74" i="4" s="1"/>
  <c r="AO80" i="4" s="1"/>
  <c r="AO86" i="4" s="1"/>
  <c r="AO92" i="4" s="1"/>
  <c r="AO98" i="4" s="1"/>
  <c r="AO104" i="4" s="1"/>
  <c r="AO110" i="4" s="1"/>
  <c r="AO116" i="4" s="1"/>
  <c r="AO122" i="4" s="1"/>
  <c r="AO128" i="4" s="1"/>
  <c r="AO134" i="4" s="1"/>
  <c r="AF19" i="6"/>
  <c r="AF22" i="5"/>
  <c r="AF21" i="5" s="1"/>
  <c r="AF27" i="5" s="1"/>
  <c r="AF33" i="5" s="1"/>
  <c r="AF39" i="5" s="1"/>
  <c r="AF45" i="5" s="1"/>
  <c r="AF51" i="5" s="1"/>
  <c r="AF57" i="5" s="1"/>
  <c r="AF63" i="5" s="1"/>
  <c r="AF69" i="5" s="1"/>
  <c r="AF75" i="5" s="1"/>
  <c r="AF81" i="5" s="1"/>
  <c r="AF87" i="5" s="1"/>
  <c r="AF93" i="5" s="1"/>
  <c r="AF99" i="5" s="1"/>
  <c r="AF105" i="5" s="1"/>
  <c r="AF111" i="5" s="1"/>
  <c r="AF117" i="5" s="1"/>
  <c r="AF123" i="5" s="1"/>
  <c r="AF129" i="5" s="1"/>
  <c r="AF135" i="5" s="1"/>
  <c r="AF20" i="5"/>
  <c r="AF26" i="5" s="1"/>
  <c r="AF32" i="5" s="1"/>
  <c r="AF38" i="5" s="1"/>
  <c r="AF44" i="5" s="1"/>
  <c r="AF50" i="5" s="1"/>
  <c r="AF56" i="5" s="1"/>
  <c r="AF62" i="5" s="1"/>
  <c r="AF68" i="5" s="1"/>
  <c r="AF74" i="5" s="1"/>
  <c r="AF80" i="5" s="1"/>
  <c r="AF86" i="5" s="1"/>
  <c r="AF92" i="5" s="1"/>
  <c r="AF98" i="5" s="1"/>
  <c r="AF104" i="5" s="1"/>
  <c r="AF110" i="5" s="1"/>
  <c r="AF116" i="5" s="1"/>
  <c r="AF122" i="5" s="1"/>
  <c r="AF128" i="5" s="1"/>
  <c r="AF134" i="5" s="1"/>
  <c r="G24" i="6"/>
  <c r="H24" i="5"/>
  <c r="AN19" i="5"/>
  <c r="AN22" i="4"/>
  <c r="AN21" i="4" s="1"/>
  <c r="AN27" i="4" s="1"/>
  <c r="AN33" i="4" s="1"/>
  <c r="AN39" i="4" s="1"/>
  <c r="AN45" i="4" s="1"/>
  <c r="AN51" i="4" s="1"/>
  <c r="AN57" i="4" s="1"/>
  <c r="AN63" i="4" s="1"/>
  <c r="AN69" i="4" s="1"/>
  <c r="AN75" i="4" s="1"/>
  <c r="AN81" i="4" s="1"/>
  <c r="AN87" i="4" s="1"/>
  <c r="AN93" i="4" s="1"/>
  <c r="AN99" i="4" s="1"/>
  <c r="AN105" i="4" s="1"/>
  <c r="AN111" i="4" s="1"/>
  <c r="AN117" i="4" s="1"/>
  <c r="AN123" i="4" s="1"/>
  <c r="AN129" i="4" s="1"/>
  <c r="AN135" i="4" s="1"/>
  <c r="AN20" i="4"/>
  <c r="AN26" i="4" s="1"/>
  <c r="AN32" i="4" s="1"/>
  <c r="AN38" i="4" s="1"/>
  <c r="AN44" i="4" s="1"/>
  <c r="AN50" i="4" s="1"/>
  <c r="AN56" i="4" s="1"/>
  <c r="AN62" i="4" s="1"/>
  <c r="AN68" i="4" s="1"/>
  <c r="AN74" i="4" s="1"/>
  <c r="AN80" i="4" s="1"/>
  <c r="AN86" i="4" s="1"/>
  <c r="AN92" i="4" s="1"/>
  <c r="AN98" i="4" s="1"/>
  <c r="AN104" i="4" s="1"/>
  <c r="AN110" i="4" s="1"/>
  <c r="AN116" i="4" s="1"/>
  <c r="AN122" i="4" s="1"/>
  <c r="AN128" i="4" s="1"/>
  <c r="AN134" i="4" s="1"/>
  <c r="V19" i="7"/>
  <c r="V22" i="6"/>
  <c r="V21" i="6" s="1"/>
  <c r="V27" i="6" s="1"/>
  <c r="V33" i="6" s="1"/>
  <c r="V39" i="6" s="1"/>
  <c r="V45" i="6" s="1"/>
  <c r="V51" i="6" s="1"/>
  <c r="V57" i="6" s="1"/>
  <c r="V63" i="6" s="1"/>
  <c r="V69" i="6" s="1"/>
  <c r="V75" i="6" s="1"/>
  <c r="V81" i="6" s="1"/>
  <c r="V87" i="6" s="1"/>
  <c r="V93" i="6" s="1"/>
  <c r="V99" i="6" s="1"/>
  <c r="V105" i="6" s="1"/>
  <c r="V111" i="6" s="1"/>
  <c r="V117" i="6" s="1"/>
  <c r="V123" i="6" s="1"/>
  <c r="V129" i="6" s="1"/>
  <c r="V135" i="6" s="1"/>
  <c r="V20" i="6"/>
  <c r="V26" i="6" s="1"/>
  <c r="V32" i="6" s="1"/>
  <c r="V38" i="6" s="1"/>
  <c r="V44" i="6" s="1"/>
  <c r="V50" i="6" s="1"/>
  <c r="V56" i="6" s="1"/>
  <c r="V62" i="6" s="1"/>
  <c r="V68" i="6" s="1"/>
  <c r="V74" i="6" s="1"/>
  <c r="V80" i="6" s="1"/>
  <c r="V86" i="6" s="1"/>
  <c r="V92" i="6" s="1"/>
  <c r="V98" i="6" s="1"/>
  <c r="V104" i="6" s="1"/>
  <c r="V110" i="6" s="1"/>
  <c r="V116" i="6" s="1"/>
  <c r="V122" i="6" s="1"/>
  <c r="V128" i="6" s="1"/>
  <c r="V134" i="6" s="1"/>
  <c r="AE19" i="6"/>
  <c r="AE22" i="5"/>
  <c r="AE21" i="5" s="1"/>
  <c r="AE27" i="5" s="1"/>
  <c r="AE33" i="5" s="1"/>
  <c r="AE39" i="5" s="1"/>
  <c r="AE45" i="5" s="1"/>
  <c r="AE51" i="5" s="1"/>
  <c r="AE57" i="5" s="1"/>
  <c r="AE63" i="5" s="1"/>
  <c r="AE69" i="5" s="1"/>
  <c r="AE75" i="5" s="1"/>
  <c r="AE81" i="5" s="1"/>
  <c r="AE87" i="5" s="1"/>
  <c r="AE93" i="5" s="1"/>
  <c r="AE99" i="5" s="1"/>
  <c r="AE105" i="5" s="1"/>
  <c r="AE111" i="5" s="1"/>
  <c r="AE117" i="5" s="1"/>
  <c r="AE123" i="5" s="1"/>
  <c r="AE129" i="5" s="1"/>
  <c r="AE135" i="5" s="1"/>
  <c r="AE20" i="5"/>
  <c r="AE26" i="5" s="1"/>
  <c r="AE32" i="5" s="1"/>
  <c r="AE38" i="5" s="1"/>
  <c r="AE44" i="5" s="1"/>
  <c r="AE50" i="5" s="1"/>
  <c r="AE56" i="5" s="1"/>
  <c r="AE62" i="5" s="1"/>
  <c r="AE68" i="5" s="1"/>
  <c r="AE74" i="5" s="1"/>
  <c r="AE80" i="5" s="1"/>
  <c r="AE86" i="5" s="1"/>
  <c r="AE92" i="5" s="1"/>
  <c r="AE98" i="5" s="1"/>
  <c r="AE104" i="5" s="1"/>
  <c r="AE110" i="5" s="1"/>
  <c r="AE116" i="5" s="1"/>
  <c r="AE122" i="5" s="1"/>
  <c r="AE128" i="5" s="1"/>
  <c r="AE134" i="5" s="1"/>
  <c r="AD21" i="4"/>
  <c r="AD27" i="4" s="1"/>
  <c r="U19" i="7"/>
  <c r="T19" i="6"/>
  <c r="U22" i="6"/>
  <c r="U20" i="6"/>
  <c r="T21" i="4"/>
  <c r="U21" i="5"/>
  <c r="U27" i="5" s="1"/>
  <c r="T22" i="5"/>
  <c r="T21" i="5" s="1"/>
  <c r="AM19" i="5"/>
  <c r="AM22" i="4"/>
  <c r="AM20" i="4"/>
  <c r="AL19" i="4"/>
  <c r="AK22" i="4" s="1"/>
  <c r="AK28" i="4" s="1"/>
  <c r="AD19" i="6"/>
  <c r="AD22" i="5"/>
  <c r="AD20" i="5"/>
  <c r="BD22" i="2"/>
  <c r="BK22" i="2"/>
  <c r="BG15" i="2"/>
  <c r="BK25" i="2"/>
  <c r="BK30" i="2" s="1"/>
  <c r="A133" i="9"/>
  <c r="A136" i="9" s="1"/>
  <c r="A137" i="9" s="1"/>
  <c r="A138" i="9" s="1"/>
  <c r="A109" i="9"/>
  <c r="A112" i="9" s="1"/>
  <c r="A113" i="9" s="1"/>
  <c r="A114" i="9" s="1"/>
  <c r="A79" i="9"/>
  <c r="A82" i="9" s="1"/>
  <c r="A83" i="9" s="1"/>
  <c r="A84" i="9" s="1"/>
  <c r="U14" i="1"/>
  <c r="X14" i="1"/>
  <c r="AA14" i="1" s="1"/>
  <c r="Z14" i="1"/>
  <c r="T12" i="1"/>
  <c r="Y12" i="1"/>
  <c r="W12" i="1"/>
  <c r="R12" i="1"/>
  <c r="P2" i="2"/>
  <c r="O9" i="2"/>
  <c r="BK26" i="2"/>
  <c r="BD26" i="2"/>
  <c r="A103" i="10"/>
  <c r="A106" i="10" s="1"/>
  <c r="A107" i="10" s="1"/>
  <c r="A108" i="10" s="1"/>
  <c r="A139" i="10"/>
  <c r="A142" i="10" s="1"/>
  <c r="A143" i="10" s="1"/>
  <c r="A144" i="10" s="1"/>
  <c r="A127" i="10"/>
  <c r="A130" i="10" s="1"/>
  <c r="A131" i="10" s="1"/>
  <c r="A132" i="10" s="1"/>
  <c r="A25" i="10"/>
  <c r="A28" i="10" s="1"/>
  <c r="A29" i="10" s="1"/>
  <c r="A30" i="10" s="1"/>
  <c r="A37" i="10"/>
  <c r="A40" i="10" s="1"/>
  <c r="A41" i="10" s="1"/>
  <c r="A42" i="10" s="1"/>
  <c r="A67" i="10"/>
  <c r="A70" i="10" s="1"/>
  <c r="A71" i="10" s="1"/>
  <c r="A72" i="10" s="1"/>
  <c r="A133" i="10"/>
  <c r="A136" i="10" s="1"/>
  <c r="A137" i="10" s="1"/>
  <c r="A138" i="10" s="1"/>
  <c r="A121" i="10"/>
  <c r="A124" i="10" s="1"/>
  <c r="A125" i="10" s="1"/>
  <c r="A126" i="10" s="1"/>
  <c r="A73" i="10"/>
  <c r="A76" i="10" s="1"/>
  <c r="A77" i="10" s="1"/>
  <c r="A78" i="10" s="1"/>
  <c r="A115" i="10"/>
  <c r="A118" i="10" s="1"/>
  <c r="A119" i="10" s="1"/>
  <c r="A120" i="10" s="1"/>
  <c r="A31" i="10"/>
  <c r="A34" i="10" s="1"/>
  <c r="A35" i="10" s="1"/>
  <c r="A36" i="10" s="1"/>
  <c r="A43" i="10"/>
  <c r="A46" i="10" s="1"/>
  <c r="A47" i="10" s="1"/>
  <c r="A48" i="10" s="1"/>
  <c r="A49" i="10"/>
  <c r="A52" i="10" s="1"/>
  <c r="A53" i="10" s="1"/>
  <c r="A54" i="10" s="1"/>
  <c r="A85" i="10"/>
  <c r="A88" i="10" s="1"/>
  <c r="A89" i="10" s="1"/>
  <c r="A90" i="10" s="1"/>
  <c r="A91" i="10"/>
  <c r="A94" i="10" s="1"/>
  <c r="A95" i="10" s="1"/>
  <c r="A96" i="10" s="1"/>
  <c r="A97" i="10"/>
  <c r="A100" i="10" s="1"/>
  <c r="A101" i="10" s="1"/>
  <c r="A102" i="10" s="1"/>
  <c r="A55" i="10"/>
  <c r="A58" i="10" s="1"/>
  <c r="A59" i="10" s="1"/>
  <c r="A60" i="10" s="1"/>
  <c r="BD16" i="2"/>
  <c r="BK16" i="2"/>
  <c r="A19" i="7"/>
  <c r="A22" i="7" s="1"/>
  <c r="A23" i="7" s="1"/>
  <c r="A24" i="7" s="1"/>
  <c r="G21" i="7"/>
  <c r="G19" i="7"/>
  <c r="G20" i="6"/>
  <c r="P24" i="6" s="1"/>
  <c r="BD13" i="2"/>
  <c r="BD18" i="2" s="1"/>
  <c r="F20" i="6"/>
  <c r="F26" i="6" s="1"/>
  <c r="F32" i="6" s="1"/>
  <c r="F38" i="6" s="1"/>
  <c r="F44" i="6" s="1"/>
  <c r="F50" i="6" s="1"/>
  <c r="F56" i="6" s="1"/>
  <c r="F62" i="6" s="1"/>
  <c r="F68" i="6" s="1"/>
  <c r="F74" i="6" s="1"/>
  <c r="F80" i="6" s="1"/>
  <c r="F86" i="6" s="1"/>
  <c r="F92" i="6" s="1"/>
  <c r="F98" i="6" s="1"/>
  <c r="F104" i="6" s="1"/>
  <c r="F110" i="6" s="1"/>
  <c r="F116" i="6" s="1"/>
  <c r="F122" i="6" s="1"/>
  <c r="F128" i="6" s="1"/>
  <c r="F134" i="6" s="1"/>
  <c r="S14" i="1"/>
  <c r="D14" i="1"/>
  <c r="H13" i="1"/>
  <c r="S13" i="1"/>
  <c r="T27" i="5" l="1"/>
  <c r="AA24" i="5"/>
  <c r="T27" i="4"/>
  <c r="AA24" i="4"/>
  <c r="M120" i="10"/>
  <c r="M132" i="7"/>
  <c r="M120" i="9"/>
  <c r="L102" i="12"/>
  <c r="K138" i="7"/>
  <c r="L138" i="7" s="1"/>
  <c r="M132" i="8"/>
  <c r="M96" i="14"/>
  <c r="K126" i="10"/>
  <c r="L126" i="10" s="1"/>
  <c r="K138" i="8"/>
  <c r="L138" i="8" s="1"/>
  <c r="K120" i="11"/>
  <c r="M96" i="13"/>
  <c r="K102" i="14"/>
  <c r="L102" i="14" s="1"/>
  <c r="K102" i="13"/>
  <c r="L102" i="13" s="1"/>
  <c r="K108" i="12"/>
  <c r="M108" i="12" s="1"/>
  <c r="AB34" i="4"/>
  <c r="AB25" i="4"/>
  <c r="S36" i="5"/>
  <c r="T26" i="5"/>
  <c r="U32" i="5"/>
  <c r="P132" i="9"/>
  <c r="Q132" i="9"/>
  <c r="AK20" i="5"/>
  <c r="AP24" i="5" s="1"/>
  <c r="AD33" i="4"/>
  <c r="AB27" i="4"/>
  <c r="J111" i="14"/>
  <c r="L117" i="14"/>
  <c r="Y30" i="5"/>
  <c r="Z30" i="5"/>
  <c r="K126" i="9"/>
  <c r="L114" i="11"/>
  <c r="M114" i="11"/>
  <c r="K117" i="13"/>
  <c r="J135" i="9"/>
  <c r="Q132" i="10"/>
  <c r="P132" i="10"/>
  <c r="Q108" i="14"/>
  <c r="P108" i="14"/>
  <c r="U38" i="4"/>
  <c r="T32" i="4"/>
  <c r="S42" i="4"/>
  <c r="S31" i="4"/>
  <c r="S40" i="4"/>
  <c r="J31" i="5"/>
  <c r="J40" i="5"/>
  <c r="K135" i="10"/>
  <c r="L134" i="9"/>
  <c r="J138" i="9"/>
  <c r="K128" i="9"/>
  <c r="K123" i="12"/>
  <c r="L117" i="13"/>
  <c r="J111" i="13"/>
  <c r="AK30" i="4"/>
  <c r="AM26" i="4"/>
  <c r="Y36" i="4"/>
  <c r="Z36" i="4"/>
  <c r="T36" i="4" s="1"/>
  <c r="L116" i="12"/>
  <c r="J120" i="12"/>
  <c r="K110" i="12"/>
  <c r="T33" i="5"/>
  <c r="AD26" i="5"/>
  <c r="S27" i="5"/>
  <c r="U33" i="5"/>
  <c r="S25" i="5"/>
  <c r="S34" i="5"/>
  <c r="P126" i="11"/>
  <c r="Q126" i="11"/>
  <c r="S33" i="4"/>
  <c r="U39" i="4"/>
  <c r="J123" i="12"/>
  <c r="L129" i="12"/>
  <c r="L135" i="10"/>
  <c r="J129" i="10"/>
  <c r="L110" i="13"/>
  <c r="J114" i="13"/>
  <c r="K104" i="13"/>
  <c r="T33" i="4"/>
  <c r="AD32" i="4"/>
  <c r="AB36" i="4"/>
  <c r="AC26" i="4"/>
  <c r="K122" i="11"/>
  <c r="J132" i="11"/>
  <c r="L128" i="11"/>
  <c r="AK34" i="4"/>
  <c r="AK25" i="4"/>
  <c r="K111" i="14"/>
  <c r="T30" i="4"/>
  <c r="U30" i="4" s="1"/>
  <c r="K129" i="11"/>
  <c r="AB34" i="5"/>
  <c r="AB25" i="5"/>
  <c r="S30" i="6"/>
  <c r="U26" i="6"/>
  <c r="L134" i="10"/>
  <c r="K128" i="10"/>
  <c r="J138" i="10"/>
  <c r="AB30" i="4"/>
  <c r="P108" i="13"/>
  <c r="Q108" i="13"/>
  <c r="Q114" i="12"/>
  <c r="P114" i="12"/>
  <c r="L135" i="11"/>
  <c r="J129" i="11"/>
  <c r="L110" i="14"/>
  <c r="K104" i="14"/>
  <c r="J114" i="14"/>
  <c r="J31" i="4"/>
  <c r="J40" i="4"/>
  <c r="AK21" i="4"/>
  <c r="S20" i="7"/>
  <c r="X24" i="7" s="1"/>
  <c r="J22" i="6"/>
  <c r="J28" i="6" s="1"/>
  <c r="Y24" i="5"/>
  <c r="S19" i="5" s="1"/>
  <c r="AB20" i="5"/>
  <c r="X24" i="6"/>
  <c r="S24" i="6"/>
  <c r="AB24" i="4"/>
  <c r="AG24" i="4"/>
  <c r="AK24" i="4"/>
  <c r="AP24" i="4"/>
  <c r="S21" i="6"/>
  <c r="AB21" i="4"/>
  <c r="S22" i="6"/>
  <c r="S28" i="6" s="1"/>
  <c r="V13" i="1"/>
  <c r="G19" i="8"/>
  <c r="G20" i="8" s="1"/>
  <c r="AC22" i="4"/>
  <c r="AC21" i="4" s="1"/>
  <c r="BG39" i="2"/>
  <c r="AI19" i="7"/>
  <c r="AI22" i="6"/>
  <c r="AI21" i="6" s="1"/>
  <c r="AI27" i="6" s="1"/>
  <c r="AI33" i="6" s="1"/>
  <c r="AI39" i="6" s="1"/>
  <c r="AI45" i="6" s="1"/>
  <c r="AI51" i="6" s="1"/>
  <c r="AI57" i="6" s="1"/>
  <c r="AI63" i="6" s="1"/>
  <c r="AI69" i="6" s="1"/>
  <c r="AI75" i="6" s="1"/>
  <c r="AI81" i="6" s="1"/>
  <c r="AI87" i="6" s="1"/>
  <c r="AI93" i="6" s="1"/>
  <c r="AI99" i="6" s="1"/>
  <c r="AI105" i="6" s="1"/>
  <c r="AI111" i="6" s="1"/>
  <c r="AI117" i="6" s="1"/>
  <c r="AI123" i="6" s="1"/>
  <c r="AI129" i="6" s="1"/>
  <c r="AI135" i="6" s="1"/>
  <c r="AI20" i="6"/>
  <c r="AI26" i="6" s="1"/>
  <c r="AI32" i="6" s="1"/>
  <c r="AI38" i="6" s="1"/>
  <c r="AI44" i="6" s="1"/>
  <c r="AI50" i="6" s="1"/>
  <c r="AI56" i="6" s="1"/>
  <c r="AI62" i="6" s="1"/>
  <c r="AI68" i="6" s="1"/>
  <c r="AI74" i="6" s="1"/>
  <c r="AI80" i="6" s="1"/>
  <c r="AI86" i="6" s="1"/>
  <c r="AI92" i="6" s="1"/>
  <c r="AI98" i="6" s="1"/>
  <c r="AI104" i="6" s="1"/>
  <c r="AI110" i="6" s="1"/>
  <c r="AI116" i="6" s="1"/>
  <c r="AI122" i="6" s="1"/>
  <c r="AI128" i="6" s="1"/>
  <c r="AI134" i="6" s="1"/>
  <c r="AJ19" i="7"/>
  <c r="AJ22" i="6"/>
  <c r="AJ21" i="6" s="1"/>
  <c r="AJ27" i="6" s="1"/>
  <c r="AJ33" i="6" s="1"/>
  <c r="AJ39" i="6" s="1"/>
  <c r="AJ45" i="6" s="1"/>
  <c r="AJ51" i="6" s="1"/>
  <c r="AJ57" i="6" s="1"/>
  <c r="AJ63" i="6" s="1"/>
  <c r="AJ69" i="6" s="1"/>
  <c r="AJ75" i="6" s="1"/>
  <c r="AJ81" i="6" s="1"/>
  <c r="AJ87" i="6" s="1"/>
  <c r="AJ93" i="6" s="1"/>
  <c r="AJ99" i="6" s="1"/>
  <c r="AJ105" i="6" s="1"/>
  <c r="AJ111" i="6" s="1"/>
  <c r="AJ117" i="6" s="1"/>
  <c r="AJ123" i="6" s="1"/>
  <c r="AJ129" i="6" s="1"/>
  <c r="AJ135" i="6" s="1"/>
  <c r="AJ20" i="6"/>
  <c r="AJ26" i="6" s="1"/>
  <c r="AJ32" i="6" s="1"/>
  <c r="AJ38" i="6" s="1"/>
  <c r="AJ44" i="6" s="1"/>
  <c r="AJ50" i="6" s="1"/>
  <c r="AJ56" i="6" s="1"/>
  <c r="AJ62" i="6" s="1"/>
  <c r="AJ68" i="6" s="1"/>
  <c r="AJ74" i="6" s="1"/>
  <c r="AJ80" i="6" s="1"/>
  <c r="AJ86" i="6" s="1"/>
  <c r="AJ92" i="6" s="1"/>
  <c r="AJ98" i="6" s="1"/>
  <c r="AJ104" i="6" s="1"/>
  <c r="AJ110" i="6" s="1"/>
  <c r="AJ116" i="6" s="1"/>
  <c r="AJ122" i="6" s="1"/>
  <c r="AJ128" i="6" s="1"/>
  <c r="AJ134" i="6" s="1"/>
  <c r="AR19" i="6"/>
  <c r="AR22" i="5"/>
  <c r="AR21" i="5" s="1"/>
  <c r="AR27" i="5" s="1"/>
  <c r="AR33" i="5" s="1"/>
  <c r="AR39" i="5" s="1"/>
  <c r="AR45" i="5" s="1"/>
  <c r="AR51" i="5" s="1"/>
  <c r="AR57" i="5" s="1"/>
  <c r="AR63" i="5" s="1"/>
  <c r="AR69" i="5" s="1"/>
  <c r="AR75" i="5" s="1"/>
  <c r="AR81" i="5" s="1"/>
  <c r="AR87" i="5" s="1"/>
  <c r="AR93" i="5" s="1"/>
  <c r="AR99" i="5" s="1"/>
  <c r="AR105" i="5" s="1"/>
  <c r="AR111" i="5" s="1"/>
  <c r="AR117" i="5" s="1"/>
  <c r="AR123" i="5" s="1"/>
  <c r="AR129" i="5" s="1"/>
  <c r="AR135" i="5" s="1"/>
  <c r="AR20" i="5"/>
  <c r="AR26" i="5" s="1"/>
  <c r="AR32" i="5" s="1"/>
  <c r="AR38" i="5" s="1"/>
  <c r="AR44" i="5" s="1"/>
  <c r="AR50" i="5" s="1"/>
  <c r="AR56" i="5" s="1"/>
  <c r="AR62" i="5" s="1"/>
  <c r="AR68" i="5" s="1"/>
  <c r="AR74" i="5" s="1"/>
  <c r="AR80" i="5" s="1"/>
  <c r="AR86" i="5" s="1"/>
  <c r="AR92" i="5" s="1"/>
  <c r="AR98" i="5" s="1"/>
  <c r="AR104" i="5" s="1"/>
  <c r="AR110" i="5" s="1"/>
  <c r="AR116" i="5" s="1"/>
  <c r="AR122" i="5" s="1"/>
  <c r="AR128" i="5" s="1"/>
  <c r="AR134" i="5" s="1"/>
  <c r="Z19" i="8"/>
  <c r="Z22" i="7"/>
  <c r="Z21" i="7" s="1"/>
  <c r="Z27" i="7" s="1"/>
  <c r="Z33" i="7" s="1"/>
  <c r="Z39" i="7" s="1"/>
  <c r="Z45" i="7" s="1"/>
  <c r="Z51" i="7" s="1"/>
  <c r="Z57" i="7" s="1"/>
  <c r="Z63" i="7" s="1"/>
  <c r="Z69" i="7" s="1"/>
  <c r="Z75" i="7" s="1"/>
  <c r="Z81" i="7" s="1"/>
  <c r="Z87" i="7" s="1"/>
  <c r="Z93" i="7" s="1"/>
  <c r="Z99" i="7" s="1"/>
  <c r="Z105" i="7" s="1"/>
  <c r="Z111" i="7" s="1"/>
  <c r="Z117" i="7" s="1"/>
  <c r="Z123" i="7" s="1"/>
  <c r="Z129" i="7" s="1"/>
  <c r="Z135" i="7" s="1"/>
  <c r="Z20" i="7"/>
  <c r="Z26" i="7" s="1"/>
  <c r="Z32" i="7" s="1"/>
  <c r="Z38" i="7" s="1"/>
  <c r="Z44" i="7" s="1"/>
  <c r="Z50" i="7" s="1"/>
  <c r="Z56" i="7" s="1"/>
  <c r="Z62" i="7" s="1"/>
  <c r="Z68" i="7" s="1"/>
  <c r="Z74" i="7" s="1"/>
  <c r="Z80" i="7" s="1"/>
  <c r="Z86" i="7" s="1"/>
  <c r="Z92" i="7" s="1"/>
  <c r="Z98" i="7" s="1"/>
  <c r="Z104" i="7" s="1"/>
  <c r="Z110" i="7" s="1"/>
  <c r="Z116" i="7" s="1"/>
  <c r="Z122" i="7" s="1"/>
  <c r="Z128" i="7" s="1"/>
  <c r="Z134" i="7" s="1"/>
  <c r="AC20" i="4"/>
  <c r="AA19" i="8"/>
  <c r="AA22" i="7"/>
  <c r="AA21" i="7" s="1"/>
  <c r="AA27" i="7" s="1"/>
  <c r="AA33" i="7" s="1"/>
  <c r="AA39" i="7" s="1"/>
  <c r="AA45" i="7" s="1"/>
  <c r="AA51" i="7" s="1"/>
  <c r="AA57" i="7" s="1"/>
  <c r="AA63" i="7" s="1"/>
  <c r="AA69" i="7" s="1"/>
  <c r="AA75" i="7" s="1"/>
  <c r="AA81" i="7" s="1"/>
  <c r="AA87" i="7" s="1"/>
  <c r="AA93" i="7" s="1"/>
  <c r="AA99" i="7" s="1"/>
  <c r="AA105" i="7" s="1"/>
  <c r="AA111" i="7" s="1"/>
  <c r="AA117" i="7" s="1"/>
  <c r="AA123" i="7" s="1"/>
  <c r="AA129" i="7" s="1"/>
  <c r="AA135" i="7" s="1"/>
  <c r="AA20" i="7"/>
  <c r="AA26" i="7" s="1"/>
  <c r="AA32" i="7" s="1"/>
  <c r="AA38" i="7" s="1"/>
  <c r="AA44" i="7" s="1"/>
  <c r="AA50" i="7" s="1"/>
  <c r="AA56" i="7" s="1"/>
  <c r="AA62" i="7" s="1"/>
  <c r="AA68" i="7" s="1"/>
  <c r="AA74" i="7" s="1"/>
  <c r="AA80" i="7" s="1"/>
  <c r="AA86" i="7" s="1"/>
  <c r="AA92" i="7" s="1"/>
  <c r="AA98" i="7" s="1"/>
  <c r="AA104" i="7" s="1"/>
  <c r="AA110" i="7" s="1"/>
  <c r="AA116" i="7" s="1"/>
  <c r="AA122" i="7" s="1"/>
  <c r="AA128" i="7" s="1"/>
  <c r="AA134" i="7" s="1"/>
  <c r="AS19" i="6"/>
  <c r="AS22" i="5"/>
  <c r="AS21" i="5" s="1"/>
  <c r="AS27" i="5" s="1"/>
  <c r="AS33" i="5" s="1"/>
  <c r="AS39" i="5" s="1"/>
  <c r="AS45" i="5" s="1"/>
  <c r="AS51" i="5" s="1"/>
  <c r="AS57" i="5" s="1"/>
  <c r="AS63" i="5" s="1"/>
  <c r="AS69" i="5" s="1"/>
  <c r="AS75" i="5" s="1"/>
  <c r="AS81" i="5" s="1"/>
  <c r="AS87" i="5" s="1"/>
  <c r="AS93" i="5" s="1"/>
  <c r="AS99" i="5" s="1"/>
  <c r="AS105" i="5" s="1"/>
  <c r="AS111" i="5" s="1"/>
  <c r="AS117" i="5" s="1"/>
  <c r="AS123" i="5" s="1"/>
  <c r="AS129" i="5" s="1"/>
  <c r="AS135" i="5" s="1"/>
  <c r="AS20" i="5"/>
  <c r="AS26" i="5" s="1"/>
  <c r="AS32" i="5" s="1"/>
  <c r="AS38" i="5" s="1"/>
  <c r="AS44" i="5" s="1"/>
  <c r="AS50" i="5" s="1"/>
  <c r="AS56" i="5" s="1"/>
  <c r="AS62" i="5" s="1"/>
  <c r="AS68" i="5" s="1"/>
  <c r="AS74" i="5" s="1"/>
  <c r="AS80" i="5" s="1"/>
  <c r="AS86" i="5" s="1"/>
  <c r="AS92" i="5" s="1"/>
  <c r="AS98" i="5" s="1"/>
  <c r="AS104" i="5" s="1"/>
  <c r="AS110" i="5" s="1"/>
  <c r="AS116" i="5" s="1"/>
  <c r="AS122" i="5" s="1"/>
  <c r="AS128" i="5" s="1"/>
  <c r="AS134" i="5" s="1"/>
  <c r="T20" i="6"/>
  <c r="AL20" i="4"/>
  <c r="Y19" i="8"/>
  <c r="Y22" i="7"/>
  <c r="Y21" i="7" s="1"/>
  <c r="Y27" i="7" s="1"/>
  <c r="Y33" i="7" s="1"/>
  <c r="Y39" i="7" s="1"/>
  <c r="Y45" i="7" s="1"/>
  <c r="Y51" i="7" s="1"/>
  <c r="Y57" i="7" s="1"/>
  <c r="Y63" i="7" s="1"/>
  <c r="Y69" i="7" s="1"/>
  <c r="Y75" i="7" s="1"/>
  <c r="Y81" i="7" s="1"/>
  <c r="Y87" i="7" s="1"/>
  <c r="Y93" i="7" s="1"/>
  <c r="Y99" i="7" s="1"/>
  <c r="Y105" i="7" s="1"/>
  <c r="Y111" i="7" s="1"/>
  <c r="Y117" i="7" s="1"/>
  <c r="Y123" i="7" s="1"/>
  <c r="Y129" i="7" s="1"/>
  <c r="Y135" i="7" s="1"/>
  <c r="Y20" i="7"/>
  <c r="Y26" i="7" s="1"/>
  <c r="Y32" i="7" s="1"/>
  <c r="Y38" i="7" s="1"/>
  <c r="Y44" i="7" s="1"/>
  <c r="Y50" i="7" s="1"/>
  <c r="Y56" i="7" s="1"/>
  <c r="Y62" i="7" s="1"/>
  <c r="Y68" i="7" s="1"/>
  <c r="Y74" i="7" s="1"/>
  <c r="Y80" i="7" s="1"/>
  <c r="Y86" i="7" s="1"/>
  <c r="Y92" i="7" s="1"/>
  <c r="Y98" i="7" s="1"/>
  <c r="Y104" i="7" s="1"/>
  <c r="Y110" i="7" s="1"/>
  <c r="Y116" i="7" s="1"/>
  <c r="Y122" i="7" s="1"/>
  <c r="Y128" i="7" s="1"/>
  <c r="Y134" i="7" s="1"/>
  <c r="AH19" i="7"/>
  <c r="AH22" i="6"/>
  <c r="AH21" i="6" s="1"/>
  <c r="AH27" i="6" s="1"/>
  <c r="AH33" i="6" s="1"/>
  <c r="AH39" i="6" s="1"/>
  <c r="AH45" i="6" s="1"/>
  <c r="AH51" i="6" s="1"/>
  <c r="AH57" i="6" s="1"/>
  <c r="AH63" i="6" s="1"/>
  <c r="AH69" i="6" s="1"/>
  <c r="AH75" i="6" s="1"/>
  <c r="AH81" i="6" s="1"/>
  <c r="AH87" i="6" s="1"/>
  <c r="AH93" i="6" s="1"/>
  <c r="AH99" i="6" s="1"/>
  <c r="AH105" i="6" s="1"/>
  <c r="AH111" i="6" s="1"/>
  <c r="AH117" i="6" s="1"/>
  <c r="AH123" i="6" s="1"/>
  <c r="AH129" i="6" s="1"/>
  <c r="AH135" i="6" s="1"/>
  <c r="AH20" i="6"/>
  <c r="AH26" i="6" s="1"/>
  <c r="AH32" i="6" s="1"/>
  <c r="AH38" i="6" s="1"/>
  <c r="AH44" i="6" s="1"/>
  <c r="AH50" i="6" s="1"/>
  <c r="AH56" i="6" s="1"/>
  <c r="AH62" i="6" s="1"/>
  <c r="AH68" i="6" s="1"/>
  <c r="AH74" i="6" s="1"/>
  <c r="AH80" i="6" s="1"/>
  <c r="AH86" i="6" s="1"/>
  <c r="AH92" i="6" s="1"/>
  <c r="AH98" i="6" s="1"/>
  <c r="AH104" i="6" s="1"/>
  <c r="AH110" i="6" s="1"/>
  <c r="AH116" i="6" s="1"/>
  <c r="AH122" i="6" s="1"/>
  <c r="AH128" i="6" s="1"/>
  <c r="AH134" i="6" s="1"/>
  <c r="AQ19" i="6"/>
  <c r="AQ22" i="5"/>
  <c r="AQ21" i="5" s="1"/>
  <c r="AQ27" i="5" s="1"/>
  <c r="AQ33" i="5" s="1"/>
  <c r="AQ39" i="5" s="1"/>
  <c r="AQ45" i="5" s="1"/>
  <c r="AQ51" i="5" s="1"/>
  <c r="AQ57" i="5" s="1"/>
  <c r="AQ63" i="5" s="1"/>
  <c r="AQ69" i="5" s="1"/>
  <c r="AQ75" i="5" s="1"/>
  <c r="AQ81" i="5" s="1"/>
  <c r="AQ87" i="5" s="1"/>
  <c r="AQ93" i="5" s="1"/>
  <c r="AQ99" i="5" s="1"/>
  <c r="AQ105" i="5" s="1"/>
  <c r="AQ111" i="5" s="1"/>
  <c r="AQ117" i="5" s="1"/>
  <c r="AQ123" i="5" s="1"/>
  <c r="AQ129" i="5" s="1"/>
  <c r="AQ135" i="5" s="1"/>
  <c r="AQ20" i="5"/>
  <c r="AQ26" i="5" s="1"/>
  <c r="AQ32" i="5" s="1"/>
  <c r="AQ38" i="5" s="1"/>
  <c r="AQ44" i="5" s="1"/>
  <c r="AQ50" i="5" s="1"/>
  <c r="AQ56" i="5" s="1"/>
  <c r="AQ62" i="5" s="1"/>
  <c r="AQ68" i="5" s="1"/>
  <c r="AQ74" i="5" s="1"/>
  <c r="AQ80" i="5" s="1"/>
  <c r="AQ86" i="5" s="1"/>
  <c r="AQ92" i="5" s="1"/>
  <c r="AQ98" i="5" s="1"/>
  <c r="AQ104" i="5" s="1"/>
  <c r="AQ110" i="5" s="1"/>
  <c r="AQ116" i="5" s="1"/>
  <c r="AQ122" i="5" s="1"/>
  <c r="AQ128" i="5" s="1"/>
  <c r="AQ134" i="5" s="1"/>
  <c r="AG19" i="6"/>
  <c r="AC19" i="6" s="1"/>
  <c r="AB22" i="6" s="1"/>
  <c r="AB28" i="6" s="1"/>
  <c r="AG22" i="5"/>
  <c r="AG21" i="5" s="1"/>
  <c r="AG27" i="5" s="1"/>
  <c r="AG33" i="5" s="1"/>
  <c r="AG39" i="5" s="1"/>
  <c r="AG45" i="5" s="1"/>
  <c r="AG51" i="5" s="1"/>
  <c r="AG57" i="5" s="1"/>
  <c r="AG63" i="5" s="1"/>
  <c r="AG69" i="5" s="1"/>
  <c r="AG75" i="5" s="1"/>
  <c r="AG81" i="5" s="1"/>
  <c r="AG87" i="5" s="1"/>
  <c r="AG93" i="5" s="1"/>
  <c r="AG99" i="5" s="1"/>
  <c r="AG105" i="5" s="1"/>
  <c r="AG111" i="5" s="1"/>
  <c r="AG117" i="5" s="1"/>
  <c r="AG123" i="5" s="1"/>
  <c r="AG129" i="5" s="1"/>
  <c r="AG135" i="5" s="1"/>
  <c r="AG20" i="5"/>
  <c r="AG26" i="5" s="1"/>
  <c r="AG32" i="5" s="1"/>
  <c r="AG38" i="5" s="1"/>
  <c r="AG44" i="5" s="1"/>
  <c r="AG50" i="5" s="1"/>
  <c r="AG56" i="5" s="1"/>
  <c r="AG62" i="5" s="1"/>
  <c r="AG68" i="5" s="1"/>
  <c r="AG74" i="5" s="1"/>
  <c r="AG80" i="5" s="1"/>
  <c r="AG86" i="5" s="1"/>
  <c r="AG92" i="5" s="1"/>
  <c r="AG98" i="5" s="1"/>
  <c r="AG104" i="5" s="1"/>
  <c r="AG110" i="5" s="1"/>
  <c r="AG116" i="5" s="1"/>
  <c r="AG122" i="5" s="1"/>
  <c r="AG128" i="5" s="1"/>
  <c r="AG134" i="5" s="1"/>
  <c r="AP19" i="6"/>
  <c r="AP22" i="5"/>
  <c r="AP21" i="5" s="1"/>
  <c r="AP27" i="5" s="1"/>
  <c r="AP33" i="5" s="1"/>
  <c r="AP39" i="5" s="1"/>
  <c r="AP45" i="5" s="1"/>
  <c r="AP51" i="5" s="1"/>
  <c r="AP57" i="5" s="1"/>
  <c r="AP63" i="5" s="1"/>
  <c r="AP69" i="5" s="1"/>
  <c r="AP75" i="5" s="1"/>
  <c r="AP81" i="5" s="1"/>
  <c r="AP87" i="5" s="1"/>
  <c r="AP93" i="5" s="1"/>
  <c r="AP99" i="5" s="1"/>
  <c r="AP105" i="5" s="1"/>
  <c r="AP111" i="5" s="1"/>
  <c r="AP117" i="5" s="1"/>
  <c r="AP123" i="5" s="1"/>
  <c r="AP129" i="5" s="1"/>
  <c r="AP135" i="5" s="1"/>
  <c r="AP20" i="5"/>
  <c r="AP26" i="5" s="1"/>
  <c r="AP32" i="5" s="1"/>
  <c r="AP38" i="5" s="1"/>
  <c r="AP44" i="5" s="1"/>
  <c r="AP50" i="5" s="1"/>
  <c r="AP56" i="5" s="1"/>
  <c r="AP62" i="5" s="1"/>
  <c r="AP68" i="5" s="1"/>
  <c r="AP74" i="5" s="1"/>
  <c r="AP80" i="5" s="1"/>
  <c r="AP86" i="5" s="1"/>
  <c r="AP92" i="5" s="1"/>
  <c r="AP98" i="5" s="1"/>
  <c r="AP104" i="5" s="1"/>
  <c r="AP110" i="5" s="1"/>
  <c r="AP116" i="5" s="1"/>
  <c r="AP122" i="5" s="1"/>
  <c r="AP128" i="5" s="1"/>
  <c r="AP134" i="5" s="1"/>
  <c r="X19" i="8"/>
  <c r="X22" i="7"/>
  <c r="X21" i="7" s="1"/>
  <c r="X27" i="7" s="1"/>
  <c r="X33" i="7" s="1"/>
  <c r="X39" i="7" s="1"/>
  <c r="X45" i="7" s="1"/>
  <c r="X51" i="7" s="1"/>
  <c r="X57" i="7" s="1"/>
  <c r="X63" i="7" s="1"/>
  <c r="X69" i="7" s="1"/>
  <c r="X75" i="7" s="1"/>
  <c r="X81" i="7" s="1"/>
  <c r="X87" i="7" s="1"/>
  <c r="X93" i="7" s="1"/>
  <c r="X99" i="7" s="1"/>
  <c r="X105" i="7" s="1"/>
  <c r="X111" i="7" s="1"/>
  <c r="X117" i="7" s="1"/>
  <c r="X123" i="7" s="1"/>
  <c r="X129" i="7" s="1"/>
  <c r="X135" i="7" s="1"/>
  <c r="X20" i="7"/>
  <c r="X26" i="7" s="1"/>
  <c r="X32" i="7" s="1"/>
  <c r="X38" i="7" s="1"/>
  <c r="X44" i="7" s="1"/>
  <c r="X50" i="7" s="1"/>
  <c r="X56" i="7" s="1"/>
  <c r="X62" i="7" s="1"/>
  <c r="X68" i="7" s="1"/>
  <c r="X74" i="7" s="1"/>
  <c r="X80" i="7" s="1"/>
  <c r="X86" i="7" s="1"/>
  <c r="X92" i="7" s="1"/>
  <c r="X98" i="7" s="1"/>
  <c r="X104" i="7" s="1"/>
  <c r="X110" i="7" s="1"/>
  <c r="X116" i="7" s="1"/>
  <c r="X122" i="7" s="1"/>
  <c r="X128" i="7" s="1"/>
  <c r="X134" i="7" s="1"/>
  <c r="AO19" i="6"/>
  <c r="AO22" i="5"/>
  <c r="AO21" i="5" s="1"/>
  <c r="AO27" i="5" s="1"/>
  <c r="AO33" i="5" s="1"/>
  <c r="AO39" i="5" s="1"/>
  <c r="AO45" i="5" s="1"/>
  <c r="AO51" i="5" s="1"/>
  <c r="AO57" i="5" s="1"/>
  <c r="AO63" i="5" s="1"/>
  <c r="AO69" i="5" s="1"/>
  <c r="AO75" i="5" s="1"/>
  <c r="AO81" i="5" s="1"/>
  <c r="AO87" i="5" s="1"/>
  <c r="AO93" i="5" s="1"/>
  <c r="AO99" i="5" s="1"/>
  <c r="AO105" i="5" s="1"/>
  <c r="AO111" i="5" s="1"/>
  <c r="AO117" i="5" s="1"/>
  <c r="AO123" i="5" s="1"/>
  <c r="AO129" i="5" s="1"/>
  <c r="AO135" i="5" s="1"/>
  <c r="AO20" i="5"/>
  <c r="AO26" i="5" s="1"/>
  <c r="AO32" i="5" s="1"/>
  <c r="AO38" i="5" s="1"/>
  <c r="AO44" i="5" s="1"/>
  <c r="AO50" i="5" s="1"/>
  <c r="AO56" i="5" s="1"/>
  <c r="AO62" i="5" s="1"/>
  <c r="AO68" i="5" s="1"/>
  <c r="AO74" i="5" s="1"/>
  <c r="AO80" i="5" s="1"/>
  <c r="AO86" i="5" s="1"/>
  <c r="AO92" i="5" s="1"/>
  <c r="AO98" i="5" s="1"/>
  <c r="AO104" i="5" s="1"/>
  <c r="AO110" i="5" s="1"/>
  <c r="AO116" i="5" s="1"/>
  <c r="AO122" i="5" s="1"/>
  <c r="AO128" i="5" s="1"/>
  <c r="AO134" i="5" s="1"/>
  <c r="AF19" i="7"/>
  <c r="AF22" i="6"/>
  <c r="AF21" i="6" s="1"/>
  <c r="AF27" i="6" s="1"/>
  <c r="AF33" i="6" s="1"/>
  <c r="AF39" i="6" s="1"/>
  <c r="AF45" i="6" s="1"/>
  <c r="AF51" i="6" s="1"/>
  <c r="AF57" i="6" s="1"/>
  <c r="AF63" i="6" s="1"/>
  <c r="AF69" i="6" s="1"/>
  <c r="AF75" i="6" s="1"/>
  <c r="AF81" i="6" s="1"/>
  <c r="AF87" i="6" s="1"/>
  <c r="AF93" i="6" s="1"/>
  <c r="AF99" i="6" s="1"/>
  <c r="AF105" i="6" s="1"/>
  <c r="AF111" i="6" s="1"/>
  <c r="AF117" i="6" s="1"/>
  <c r="AF123" i="6" s="1"/>
  <c r="AF129" i="6" s="1"/>
  <c r="AF135" i="6" s="1"/>
  <c r="AF20" i="6"/>
  <c r="AF26" i="6" s="1"/>
  <c r="AF32" i="6" s="1"/>
  <c r="AF38" i="6" s="1"/>
  <c r="AF44" i="6" s="1"/>
  <c r="AF50" i="6" s="1"/>
  <c r="AF56" i="6" s="1"/>
  <c r="AF62" i="6" s="1"/>
  <c r="AF68" i="6" s="1"/>
  <c r="AF74" i="6" s="1"/>
  <c r="AF80" i="6" s="1"/>
  <c r="AF86" i="6" s="1"/>
  <c r="AF92" i="6" s="1"/>
  <c r="AF98" i="6" s="1"/>
  <c r="AF104" i="6" s="1"/>
  <c r="AF110" i="6" s="1"/>
  <c r="AF116" i="6" s="1"/>
  <c r="AF122" i="6" s="1"/>
  <c r="AF128" i="6" s="1"/>
  <c r="AF134" i="6" s="1"/>
  <c r="W19" i="8"/>
  <c r="W22" i="7"/>
  <c r="W21" i="7" s="1"/>
  <c r="W27" i="7" s="1"/>
  <c r="W33" i="7" s="1"/>
  <c r="W39" i="7" s="1"/>
  <c r="W45" i="7" s="1"/>
  <c r="W51" i="7" s="1"/>
  <c r="W57" i="7" s="1"/>
  <c r="W63" i="7" s="1"/>
  <c r="W69" i="7" s="1"/>
  <c r="W75" i="7" s="1"/>
  <c r="W81" i="7" s="1"/>
  <c r="W87" i="7" s="1"/>
  <c r="W93" i="7" s="1"/>
  <c r="W99" i="7" s="1"/>
  <c r="W105" i="7" s="1"/>
  <c r="W111" i="7" s="1"/>
  <c r="W117" i="7" s="1"/>
  <c r="W123" i="7" s="1"/>
  <c r="W129" i="7" s="1"/>
  <c r="W135" i="7" s="1"/>
  <c r="W20" i="7"/>
  <c r="W26" i="7" s="1"/>
  <c r="W32" i="7" s="1"/>
  <c r="W38" i="7" s="1"/>
  <c r="W44" i="7" s="1"/>
  <c r="W50" i="7" s="1"/>
  <c r="W56" i="7" s="1"/>
  <c r="W62" i="7" s="1"/>
  <c r="W68" i="7" s="1"/>
  <c r="W74" i="7" s="1"/>
  <c r="W80" i="7" s="1"/>
  <c r="W86" i="7" s="1"/>
  <c r="W92" i="7" s="1"/>
  <c r="W98" i="7" s="1"/>
  <c r="W104" i="7" s="1"/>
  <c r="W110" i="7" s="1"/>
  <c r="W116" i="7" s="1"/>
  <c r="W122" i="7" s="1"/>
  <c r="W128" i="7" s="1"/>
  <c r="W134" i="7" s="1"/>
  <c r="G24" i="7"/>
  <c r="H24" i="6"/>
  <c r="AE19" i="7"/>
  <c r="AE22" i="6"/>
  <c r="AE21" i="6" s="1"/>
  <c r="AE27" i="6" s="1"/>
  <c r="AE33" i="6" s="1"/>
  <c r="AE39" i="6" s="1"/>
  <c r="AE45" i="6" s="1"/>
  <c r="AE51" i="6" s="1"/>
  <c r="AE57" i="6" s="1"/>
  <c r="AE63" i="6" s="1"/>
  <c r="AE69" i="6" s="1"/>
  <c r="AE75" i="6" s="1"/>
  <c r="AE81" i="6" s="1"/>
  <c r="AE87" i="6" s="1"/>
  <c r="AE93" i="6" s="1"/>
  <c r="AE99" i="6" s="1"/>
  <c r="AE105" i="6" s="1"/>
  <c r="AE111" i="6" s="1"/>
  <c r="AE117" i="6" s="1"/>
  <c r="AE123" i="6" s="1"/>
  <c r="AE129" i="6" s="1"/>
  <c r="AE135" i="6" s="1"/>
  <c r="AE20" i="6"/>
  <c r="AE26" i="6" s="1"/>
  <c r="AE32" i="6" s="1"/>
  <c r="AE38" i="6" s="1"/>
  <c r="AE44" i="6" s="1"/>
  <c r="AE50" i="6" s="1"/>
  <c r="AE56" i="6" s="1"/>
  <c r="AE62" i="6" s="1"/>
  <c r="AE68" i="6" s="1"/>
  <c r="AE74" i="6" s="1"/>
  <c r="AE80" i="6" s="1"/>
  <c r="AE86" i="6" s="1"/>
  <c r="AE92" i="6" s="1"/>
  <c r="AE98" i="6" s="1"/>
  <c r="AE104" i="6" s="1"/>
  <c r="AE110" i="6" s="1"/>
  <c r="AE116" i="6" s="1"/>
  <c r="AE122" i="6" s="1"/>
  <c r="AE128" i="6" s="1"/>
  <c r="AE134" i="6" s="1"/>
  <c r="V19" i="8"/>
  <c r="V22" i="7"/>
  <c r="V21" i="7" s="1"/>
  <c r="V27" i="7" s="1"/>
  <c r="V33" i="7" s="1"/>
  <c r="V39" i="7" s="1"/>
  <c r="V45" i="7" s="1"/>
  <c r="V51" i="7" s="1"/>
  <c r="V57" i="7" s="1"/>
  <c r="V63" i="7" s="1"/>
  <c r="V69" i="7" s="1"/>
  <c r="V75" i="7" s="1"/>
  <c r="V81" i="7" s="1"/>
  <c r="V87" i="7" s="1"/>
  <c r="V93" i="7" s="1"/>
  <c r="V99" i="7" s="1"/>
  <c r="V105" i="7" s="1"/>
  <c r="V111" i="7" s="1"/>
  <c r="V117" i="7" s="1"/>
  <c r="V123" i="7" s="1"/>
  <c r="V129" i="7" s="1"/>
  <c r="V135" i="7" s="1"/>
  <c r="V20" i="7"/>
  <c r="V26" i="7" s="1"/>
  <c r="AN19" i="6"/>
  <c r="AN22" i="5"/>
  <c r="AN21" i="5" s="1"/>
  <c r="AN27" i="5" s="1"/>
  <c r="AN33" i="5" s="1"/>
  <c r="AN39" i="5" s="1"/>
  <c r="AN45" i="5" s="1"/>
  <c r="AN51" i="5" s="1"/>
  <c r="AN57" i="5" s="1"/>
  <c r="AN63" i="5" s="1"/>
  <c r="AN69" i="5" s="1"/>
  <c r="AN75" i="5" s="1"/>
  <c r="AN81" i="5" s="1"/>
  <c r="AN87" i="5" s="1"/>
  <c r="AN93" i="5" s="1"/>
  <c r="AN99" i="5" s="1"/>
  <c r="AN105" i="5" s="1"/>
  <c r="AN111" i="5" s="1"/>
  <c r="AN117" i="5" s="1"/>
  <c r="AN123" i="5" s="1"/>
  <c r="AN129" i="5" s="1"/>
  <c r="AN135" i="5" s="1"/>
  <c r="AN20" i="5"/>
  <c r="AN26" i="5" s="1"/>
  <c r="AN32" i="5" s="1"/>
  <c r="AN38" i="5" s="1"/>
  <c r="AN44" i="5" s="1"/>
  <c r="AN50" i="5" s="1"/>
  <c r="AN56" i="5" s="1"/>
  <c r="AN62" i="5" s="1"/>
  <c r="AN68" i="5" s="1"/>
  <c r="AN74" i="5" s="1"/>
  <c r="AN80" i="5" s="1"/>
  <c r="AN86" i="5" s="1"/>
  <c r="AN92" i="5" s="1"/>
  <c r="AN98" i="5" s="1"/>
  <c r="AN104" i="5" s="1"/>
  <c r="AN110" i="5" s="1"/>
  <c r="AN116" i="5" s="1"/>
  <c r="AN122" i="5" s="1"/>
  <c r="AN128" i="5" s="1"/>
  <c r="AN134" i="5" s="1"/>
  <c r="AD21" i="5"/>
  <c r="AD27" i="5" s="1"/>
  <c r="AM21" i="4"/>
  <c r="AM27" i="4" s="1"/>
  <c r="AL22" i="4"/>
  <c r="AM19" i="6"/>
  <c r="AM22" i="5"/>
  <c r="AL19" i="5"/>
  <c r="AK22" i="5" s="1"/>
  <c r="AM20" i="5"/>
  <c r="U19" i="8"/>
  <c r="T19" i="7"/>
  <c r="U22" i="7"/>
  <c r="U20" i="7"/>
  <c r="AD19" i="7"/>
  <c r="AD20" i="6"/>
  <c r="AD22" i="6"/>
  <c r="T22" i="6"/>
  <c r="T21" i="6" s="1"/>
  <c r="U21" i="6"/>
  <c r="U27" i="6" s="1"/>
  <c r="BD28" i="2"/>
  <c r="BK28" i="2"/>
  <c r="BG27" i="2"/>
  <c r="A61" i="10"/>
  <c r="A64" i="10" s="1"/>
  <c r="A65" i="10" s="1"/>
  <c r="A66" i="10" s="1"/>
  <c r="A109" i="10"/>
  <c r="A112" i="10" s="1"/>
  <c r="A113" i="10" s="1"/>
  <c r="A114" i="10" s="1"/>
  <c r="A79" i="10"/>
  <c r="A82" i="10" s="1"/>
  <c r="A83" i="10" s="1"/>
  <c r="A84" i="10" s="1"/>
  <c r="Z12" i="1"/>
  <c r="U12" i="1"/>
  <c r="V14" i="1"/>
  <c r="P9" i="2"/>
  <c r="Q2" i="2"/>
  <c r="BK31" i="2"/>
  <c r="BK36" i="2" s="1"/>
  <c r="A97" i="11"/>
  <c r="A100" i="11" s="1"/>
  <c r="A101" i="11" s="1"/>
  <c r="A102" i="11" s="1"/>
  <c r="A43" i="11"/>
  <c r="A46" i="11" s="1"/>
  <c r="A47" i="11" s="1"/>
  <c r="A48" i="11" s="1"/>
  <c r="A31" i="11"/>
  <c r="A34" i="11" s="1"/>
  <c r="A35" i="11" s="1"/>
  <c r="A36" i="11" s="1"/>
  <c r="A67" i="11"/>
  <c r="A70" i="11" s="1"/>
  <c r="A71" i="11" s="1"/>
  <c r="A72" i="11" s="1"/>
  <c r="A55" i="11"/>
  <c r="A58" i="11" s="1"/>
  <c r="A59" i="11" s="1"/>
  <c r="A60" i="11" s="1"/>
  <c r="A85" i="11"/>
  <c r="A88" i="11" s="1"/>
  <c r="A89" i="11" s="1"/>
  <c r="A90" i="11" s="1"/>
  <c r="A115" i="11"/>
  <c r="A118" i="11" s="1"/>
  <c r="A119" i="11" s="1"/>
  <c r="A120" i="11" s="1"/>
  <c r="A25" i="11"/>
  <c r="A28" i="11" s="1"/>
  <c r="A29" i="11" s="1"/>
  <c r="A30" i="11" s="1"/>
  <c r="A127" i="11"/>
  <c r="A130" i="11" s="1"/>
  <c r="A131" i="11" s="1"/>
  <c r="A132" i="11" s="1"/>
  <c r="A49" i="11"/>
  <c r="A52" i="11" s="1"/>
  <c r="A53" i="11" s="1"/>
  <c r="A54" i="11" s="1"/>
  <c r="A61" i="11"/>
  <c r="A64" i="11" s="1"/>
  <c r="A65" i="11" s="1"/>
  <c r="A66" i="11" s="1"/>
  <c r="A133" i="11"/>
  <c r="A136" i="11" s="1"/>
  <c r="A137" i="11" s="1"/>
  <c r="A138" i="11" s="1"/>
  <c r="A37" i="11"/>
  <c r="A40" i="11" s="1"/>
  <c r="A41" i="11" s="1"/>
  <c r="A42" i="11" s="1"/>
  <c r="A103" i="11"/>
  <c r="A106" i="11" s="1"/>
  <c r="A107" i="11" s="1"/>
  <c r="A108" i="11" s="1"/>
  <c r="A91" i="11"/>
  <c r="A94" i="11" s="1"/>
  <c r="A95" i="11" s="1"/>
  <c r="A96" i="11" s="1"/>
  <c r="A73" i="11"/>
  <c r="A76" i="11" s="1"/>
  <c r="A77" i="11" s="1"/>
  <c r="A78" i="11" s="1"/>
  <c r="A121" i="11"/>
  <c r="A124" i="11" s="1"/>
  <c r="A125" i="11" s="1"/>
  <c r="A126" i="11" s="1"/>
  <c r="A139" i="11"/>
  <c r="A142" i="11" s="1"/>
  <c r="A143" i="11" s="1"/>
  <c r="A144" i="11" s="1"/>
  <c r="G20" i="7"/>
  <c r="P24" i="7" s="1"/>
  <c r="A19" i="8"/>
  <c r="A22" i="8" s="1"/>
  <c r="A23" i="8" s="1"/>
  <c r="A24" i="8" s="1"/>
  <c r="G21" i="8"/>
  <c r="F20" i="7"/>
  <c r="F26" i="7" s="1"/>
  <c r="F32" i="7" s="1"/>
  <c r="F38" i="7" s="1"/>
  <c r="F44" i="7" s="1"/>
  <c r="F50" i="7" s="1"/>
  <c r="F56" i="7" s="1"/>
  <c r="F62" i="7" s="1"/>
  <c r="F68" i="7" s="1"/>
  <c r="F74" i="7" s="1"/>
  <c r="F80" i="7" s="1"/>
  <c r="F86" i="7" s="1"/>
  <c r="F92" i="7" s="1"/>
  <c r="F98" i="7" s="1"/>
  <c r="F104" i="7" s="1"/>
  <c r="F110" i="7" s="1"/>
  <c r="F116" i="7" s="1"/>
  <c r="F122" i="7" s="1"/>
  <c r="F128" i="7" s="1"/>
  <c r="F134" i="7" s="1"/>
  <c r="D15" i="1"/>
  <c r="O14" i="1"/>
  <c r="F14" i="1"/>
  <c r="J13" i="1"/>
  <c r="AC27" i="4" l="1"/>
  <c r="AJ24" i="4"/>
  <c r="P24" i="8"/>
  <c r="T27" i="6"/>
  <c r="AA24" i="6"/>
  <c r="M126" i="10"/>
  <c r="K114" i="12"/>
  <c r="L114" i="12" s="1"/>
  <c r="K132" i="10"/>
  <c r="L132" i="10" s="1"/>
  <c r="M138" i="7"/>
  <c r="M138" i="8"/>
  <c r="K132" i="9"/>
  <c r="L132" i="9" s="1"/>
  <c r="AK24" i="5"/>
  <c r="AQ24" i="5" s="1"/>
  <c r="AB30" i="5"/>
  <c r="AH30" i="5" s="1"/>
  <c r="M102" i="13"/>
  <c r="K108" i="14"/>
  <c r="L108" i="14" s="1"/>
  <c r="L108" i="12"/>
  <c r="M102" i="14"/>
  <c r="L120" i="11"/>
  <c r="M120" i="11"/>
  <c r="S24" i="7"/>
  <c r="Y24" i="7" s="1"/>
  <c r="K108" i="13"/>
  <c r="L108" i="13" s="1"/>
  <c r="U36" i="4"/>
  <c r="M114" i="12"/>
  <c r="K134" i="10"/>
  <c r="AC26" i="5"/>
  <c r="AD32" i="5"/>
  <c r="AB36" i="5"/>
  <c r="T33" i="6"/>
  <c r="AM26" i="5"/>
  <c r="AK30" i="5"/>
  <c r="Q114" i="14"/>
  <c r="P114" i="14"/>
  <c r="K117" i="14"/>
  <c r="Q138" i="9"/>
  <c r="P138" i="9"/>
  <c r="J46" i="5"/>
  <c r="J37" i="5"/>
  <c r="Z42" i="4"/>
  <c r="Y42" i="4"/>
  <c r="AK28" i="5"/>
  <c r="U32" i="6"/>
  <c r="T26" i="6"/>
  <c r="S36" i="6"/>
  <c r="AH36" i="4"/>
  <c r="AI36" i="4"/>
  <c r="K134" i="9"/>
  <c r="AD33" i="5"/>
  <c r="AB27" i="5"/>
  <c r="J37" i="4"/>
  <c r="J46" i="4"/>
  <c r="S39" i="4"/>
  <c r="U45" i="4"/>
  <c r="P120" i="12"/>
  <c r="Q120" i="12"/>
  <c r="S46" i="4"/>
  <c r="S37" i="4"/>
  <c r="S27" i="6"/>
  <c r="U33" i="6"/>
  <c r="J135" i="10"/>
  <c r="J126" i="12"/>
  <c r="K116" i="12"/>
  <c r="L122" i="12"/>
  <c r="AB40" i="4"/>
  <c r="AB31" i="4"/>
  <c r="AD26" i="6"/>
  <c r="V32" i="7"/>
  <c r="V38" i="7" s="1"/>
  <c r="V44" i="7" s="1"/>
  <c r="V50" i="7" s="1"/>
  <c r="V56" i="7" s="1"/>
  <c r="V62" i="7" s="1"/>
  <c r="V68" i="7" s="1"/>
  <c r="V74" i="7" s="1"/>
  <c r="V80" i="7" s="1"/>
  <c r="V86" i="7" s="1"/>
  <c r="V92" i="7" s="1"/>
  <c r="V98" i="7" s="1"/>
  <c r="V104" i="7" s="1"/>
  <c r="V110" i="7" s="1"/>
  <c r="V116" i="7" s="1"/>
  <c r="V122" i="7" s="1"/>
  <c r="V128" i="7" s="1"/>
  <c r="V134" i="7" s="1"/>
  <c r="L116" i="14"/>
  <c r="K110" i="14"/>
  <c r="J120" i="14"/>
  <c r="Z30" i="6"/>
  <c r="Y30" i="6"/>
  <c r="K135" i="11"/>
  <c r="AK40" i="4"/>
  <c r="AK31" i="4"/>
  <c r="AD38" i="4"/>
  <c r="AC32" i="4"/>
  <c r="AB42" i="4"/>
  <c r="L135" i="12"/>
  <c r="J129" i="12"/>
  <c r="K126" i="11"/>
  <c r="S40" i="5"/>
  <c r="S31" i="5"/>
  <c r="T39" i="5"/>
  <c r="T38" i="4"/>
  <c r="U44" i="4"/>
  <c r="S48" i="4"/>
  <c r="AB25" i="6"/>
  <c r="AB34" i="6"/>
  <c r="AC33" i="4"/>
  <c r="S25" i="6"/>
  <c r="S34" i="6"/>
  <c r="S42" i="5"/>
  <c r="U38" i="5"/>
  <c r="T32" i="5"/>
  <c r="S30" i="7"/>
  <c r="U26" i="7"/>
  <c r="S36" i="7" s="1"/>
  <c r="J25" i="6"/>
  <c r="J34" i="6"/>
  <c r="AI30" i="4"/>
  <c r="AC30" i="4" s="1"/>
  <c r="AD30" i="4" s="1"/>
  <c r="AH30" i="4"/>
  <c r="AB31" i="5"/>
  <c r="AB40" i="5"/>
  <c r="T39" i="4"/>
  <c r="V36" i="4"/>
  <c r="Q114" i="13"/>
  <c r="P114" i="13"/>
  <c r="U39" i="5"/>
  <c r="S33" i="5"/>
  <c r="AM32" i="4"/>
  <c r="AL26" i="4"/>
  <c r="AK36" i="4"/>
  <c r="K129" i="12"/>
  <c r="J117" i="14"/>
  <c r="L123" i="14"/>
  <c r="T30" i="5"/>
  <c r="J135" i="11"/>
  <c r="Q132" i="11"/>
  <c r="P132" i="11"/>
  <c r="L126" i="9"/>
  <c r="M126" i="9"/>
  <c r="AB33" i="4"/>
  <c r="AD39" i="4"/>
  <c r="AM33" i="4"/>
  <c r="AK27" i="4"/>
  <c r="Q138" i="10"/>
  <c r="P138" i="10"/>
  <c r="K128" i="11"/>
  <c r="J138" i="11"/>
  <c r="L134" i="11"/>
  <c r="V30" i="4"/>
  <c r="J120" i="13"/>
  <c r="L116" i="13"/>
  <c r="K110" i="13"/>
  <c r="AQ30" i="4"/>
  <c r="AR30" i="4"/>
  <c r="J117" i="13"/>
  <c r="L123" i="13"/>
  <c r="K123" i="13"/>
  <c r="Y36" i="5"/>
  <c r="Z36" i="5"/>
  <c r="J22" i="8"/>
  <c r="J19" i="6"/>
  <c r="F20" i="8"/>
  <c r="F26" i="8" s="1"/>
  <c r="F32" i="8" s="1"/>
  <c r="F38" i="8" s="1"/>
  <c r="F44" i="8" s="1"/>
  <c r="F50" i="8" s="1"/>
  <c r="F56" i="8" s="1"/>
  <c r="F62" i="8" s="1"/>
  <c r="F68" i="8" s="1"/>
  <c r="F74" i="8" s="1"/>
  <c r="F80" i="8" s="1"/>
  <c r="F86" i="8" s="1"/>
  <c r="F92" i="8" s="1"/>
  <c r="F98" i="8" s="1"/>
  <c r="F104" i="8" s="1"/>
  <c r="F110" i="8" s="1"/>
  <c r="F116" i="8" s="1"/>
  <c r="F122" i="8" s="1"/>
  <c r="F128" i="8" s="1"/>
  <c r="F134" i="8" s="1"/>
  <c r="J22" i="7"/>
  <c r="J28" i="7" s="1"/>
  <c r="AB20" i="6"/>
  <c r="AB24" i="5"/>
  <c r="AG24" i="5"/>
  <c r="AH24" i="4"/>
  <c r="AB19" i="4" s="1"/>
  <c r="S21" i="7"/>
  <c r="AK21" i="5"/>
  <c r="S20" i="8"/>
  <c r="AK20" i="6"/>
  <c r="Y24" i="6"/>
  <c r="S19" i="6" s="1"/>
  <c r="AB21" i="5"/>
  <c r="AQ24" i="4"/>
  <c r="AK19" i="4" s="1"/>
  <c r="S22" i="7"/>
  <c r="S28" i="7" s="1"/>
  <c r="G19" i="9"/>
  <c r="Z19" i="9"/>
  <c r="Z22" i="8"/>
  <c r="Z21" i="8" s="1"/>
  <c r="Z27" i="8" s="1"/>
  <c r="Z33" i="8" s="1"/>
  <c r="Z39" i="8" s="1"/>
  <c r="Z45" i="8" s="1"/>
  <c r="Z51" i="8" s="1"/>
  <c r="Z57" i="8" s="1"/>
  <c r="Z63" i="8" s="1"/>
  <c r="Z69" i="8" s="1"/>
  <c r="Z75" i="8" s="1"/>
  <c r="Z81" i="8" s="1"/>
  <c r="Z87" i="8" s="1"/>
  <c r="Z93" i="8" s="1"/>
  <c r="Z99" i="8" s="1"/>
  <c r="Z105" i="8" s="1"/>
  <c r="Z111" i="8" s="1"/>
  <c r="Z117" i="8" s="1"/>
  <c r="Z123" i="8" s="1"/>
  <c r="Z129" i="8" s="1"/>
  <c r="Z135" i="8" s="1"/>
  <c r="Z20" i="8"/>
  <c r="Z26" i="8" s="1"/>
  <c r="Z32" i="8" s="1"/>
  <c r="Z38" i="8" s="1"/>
  <c r="Z44" i="8" s="1"/>
  <c r="Z50" i="8" s="1"/>
  <c r="Z56" i="8" s="1"/>
  <c r="Z62" i="8" s="1"/>
  <c r="Z68" i="8" s="1"/>
  <c r="Z74" i="8" s="1"/>
  <c r="Z80" i="8" s="1"/>
  <c r="Z86" i="8" s="1"/>
  <c r="Z92" i="8" s="1"/>
  <c r="Z98" i="8" s="1"/>
  <c r="Z104" i="8" s="1"/>
  <c r="Z110" i="8" s="1"/>
  <c r="Z116" i="8" s="1"/>
  <c r="Z122" i="8" s="1"/>
  <c r="Z128" i="8" s="1"/>
  <c r="Z134" i="8" s="1"/>
  <c r="AR19" i="7"/>
  <c r="AR22" i="6"/>
  <c r="AR21" i="6" s="1"/>
  <c r="AR27" i="6" s="1"/>
  <c r="AR33" i="6" s="1"/>
  <c r="AR39" i="6" s="1"/>
  <c r="AR45" i="6" s="1"/>
  <c r="AR51" i="6" s="1"/>
  <c r="AR57" i="6" s="1"/>
  <c r="AR63" i="6" s="1"/>
  <c r="AR69" i="6" s="1"/>
  <c r="AR75" i="6" s="1"/>
  <c r="AR81" i="6" s="1"/>
  <c r="AR87" i="6" s="1"/>
  <c r="AR93" i="6" s="1"/>
  <c r="AR99" i="6" s="1"/>
  <c r="AR105" i="6" s="1"/>
  <c r="AR111" i="6" s="1"/>
  <c r="AR117" i="6" s="1"/>
  <c r="AR123" i="6" s="1"/>
  <c r="AR129" i="6" s="1"/>
  <c r="AR135" i="6" s="1"/>
  <c r="AR20" i="6"/>
  <c r="AR26" i="6" s="1"/>
  <c r="AR32" i="6" s="1"/>
  <c r="AR38" i="6" s="1"/>
  <c r="AR44" i="6" s="1"/>
  <c r="AR50" i="6" s="1"/>
  <c r="AR56" i="6" s="1"/>
  <c r="AR62" i="6" s="1"/>
  <c r="AR68" i="6" s="1"/>
  <c r="AR74" i="6" s="1"/>
  <c r="AR80" i="6" s="1"/>
  <c r="AR86" i="6" s="1"/>
  <c r="AR92" i="6" s="1"/>
  <c r="AR98" i="6" s="1"/>
  <c r="AR104" i="6" s="1"/>
  <c r="AR110" i="6" s="1"/>
  <c r="AR116" i="6" s="1"/>
  <c r="AR122" i="6" s="1"/>
  <c r="AR128" i="6" s="1"/>
  <c r="AR134" i="6" s="1"/>
  <c r="BG45" i="2"/>
  <c r="AI19" i="8"/>
  <c r="AI22" i="7"/>
  <c r="AI21" i="7" s="1"/>
  <c r="AI27" i="7" s="1"/>
  <c r="AI33" i="7" s="1"/>
  <c r="AI39" i="7" s="1"/>
  <c r="AI45" i="7" s="1"/>
  <c r="AI51" i="7" s="1"/>
  <c r="AI57" i="7" s="1"/>
  <c r="AI63" i="7" s="1"/>
  <c r="AI69" i="7" s="1"/>
  <c r="AI75" i="7" s="1"/>
  <c r="AI81" i="7" s="1"/>
  <c r="AI87" i="7" s="1"/>
  <c r="AI93" i="7" s="1"/>
  <c r="AI99" i="7" s="1"/>
  <c r="AI105" i="7" s="1"/>
  <c r="AI111" i="7" s="1"/>
  <c r="AI117" i="7" s="1"/>
  <c r="AI123" i="7" s="1"/>
  <c r="AI129" i="7" s="1"/>
  <c r="AI135" i="7" s="1"/>
  <c r="AI20" i="7"/>
  <c r="AI26" i="7" s="1"/>
  <c r="AI32" i="7" s="1"/>
  <c r="AI38" i="7" s="1"/>
  <c r="AI44" i="7" s="1"/>
  <c r="AI50" i="7" s="1"/>
  <c r="AI56" i="7" s="1"/>
  <c r="AI62" i="7" s="1"/>
  <c r="AI68" i="7" s="1"/>
  <c r="AI74" i="7" s="1"/>
  <c r="AI80" i="7" s="1"/>
  <c r="AI86" i="7" s="1"/>
  <c r="AI92" i="7" s="1"/>
  <c r="AI98" i="7" s="1"/>
  <c r="AI104" i="7" s="1"/>
  <c r="AI110" i="7" s="1"/>
  <c r="AI116" i="7" s="1"/>
  <c r="AI122" i="7" s="1"/>
  <c r="AI128" i="7" s="1"/>
  <c r="AI134" i="7" s="1"/>
  <c r="AS19" i="7"/>
  <c r="AS22" i="6"/>
  <c r="AS21" i="6" s="1"/>
  <c r="AS27" i="6" s="1"/>
  <c r="AS33" i="6" s="1"/>
  <c r="AS39" i="6" s="1"/>
  <c r="AS45" i="6" s="1"/>
  <c r="AS51" i="6" s="1"/>
  <c r="AS57" i="6" s="1"/>
  <c r="AS63" i="6" s="1"/>
  <c r="AS69" i="6" s="1"/>
  <c r="AS75" i="6" s="1"/>
  <c r="AS81" i="6" s="1"/>
  <c r="AS87" i="6" s="1"/>
  <c r="AS93" i="6" s="1"/>
  <c r="AS99" i="6" s="1"/>
  <c r="AS105" i="6" s="1"/>
  <c r="AS111" i="6" s="1"/>
  <c r="AS117" i="6" s="1"/>
  <c r="AS123" i="6" s="1"/>
  <c r="AS129" i="6" s="1"/>
  <c r="AS135" i="6" s="1"/>
  <c r="AS20" i="6"/>
  <c r="AS26" i="6" s="1"/>
  <c r="AS32" i="6" s="1"/>
  <c r="AS38" i="6" s="1"/>
  <c r="AS44" i="6" s="1"/>
  <c r="AS50" i="6" s="1"/>
  <c r="AS56" i="6" s="1"/>
  <c r="AS62" i="6" s="1"/>
  <c r="AS68" i="6" s="1"/>
  <c r="AS74" i="6" s="1"/>
  <c r="AS80" i="6" s="1"/>
  <c r="AS86" i="6" s="1"/>
  <c r="AS92" i="6" s="1"/>
  <c r="AS98" i="6" s="1"/>
  <c r="AS104" i="6" s="1"/>
  <c r="AS110" i="6" s="1"/>
  <c r="AS116" i="6" s="1"/>
  <c r="AS122" i="6" s="1"/>
  <c r="AS128" i="6" s="1"/>
  <c r="AS134" i="6" s="1"/>
  <c r="AJ19" i="8"/>
  <c r="AJ22" i="7"/>
  <c r="AJ21" i="7" s="1"/>
  <c r="AJ27" i="7" s="1"/>
  <c r="AJ33" i="7" s="1"/>
  <c r="AJ39" i="7" s="1"/>
  <c r="AJ45" i="7" s="1"/>
  <c r="AJ51" i="7" s="1"/>
  <c r="AJ57" i="7" s="1"/>
  <c r="AJ63" i="7" s="1"/>
  <c r="AJ69" i="7" s="1"/>
  <c r="AJ75" i="7" s="1"/>
  <c r="AJ81" i="7" s="1"/>
  <c r="AJ87" i="7" s="1"/>
  <c r="AJ93" i="7" s="1"/>
  <c r="AJ99" i="7" s="1"/>
  <c r="AJ105" i="7" s="1"/>
  <c r="AJ111" i="7" s="1"/>
  <c r="AJ117" i="7" s="1"/>
  <c r="AJ123" i="7" s="1"/>
  <c r="AJ129" i="7" s="1"/>
  <c r="AJ135" i="7" s="1"/>
  <c r="AJ20" i="7"/>
  <c r="AJ26" i="7" s="1"/>
  <c r="AJ32" i="7" s="1"/>
  <c r="AJ38" i="7" s="1"/>
  <c r="AJ44" i="7" s="1"/>
  <c r="AJ50" i="7" s="1"/>
  <c r="AJ56" i="7" s="1"/>
  <c r="AJ62" i="7" s="1"/>
  <c r="AJ68" i="7" s="1"/>
  <c r="AJ74" i="7" s="1"/>
  <c r="AJ80" i="7" s="1"/>
  <c r="AJ86" i="7" s="1"/>
  <c r="AJ92" i="7" s="1"/>
  <c r="AJ98" i="7" s="1"/>
  <c r="AJ104" i="7" s="1"/>
  <c r="AJ110" i="7" s="1"/>
  <c r="AJ116" i="7" s="1"/>
  <c r="AJ122" i="7" s="1"/>
  <c r="AJ128" i="7" s="1"/>
  <c r="AJ134" i="7" s="1"/>
  <c r="AA19" i="9"/>
  <c r="AA22" i="8"/>
  <c r="AA21" i="8" s="1"/>
  <c r="AA27" i="8" s="1"/>
  <c r="AA33" i="8" s="1"/>
  <c r="AA39" i="8" s="1"/>
  <c r="AA45" i="8" s="1"/>
  <c r="AA51" i="8" s="1"/>
  <c r="AA57" i="8" s="1"/>
  <c r="AA63" i="8" s="1"/>
  <c r="AA69" i="8" s="1"/>
  <c r="AA75" i="8" s="1"/>
  <c r="AA81" i="8" s="1"/>
  <c r="AA87" i="8" s="1"/>
  <c r="AA93" i="8" s="1"/>
  <c r="AA99" i="8" s="1"/>
  <c r="AA105" i="8" s="1"/>
  <c r="AA111" i="8" s="1"/>
  <c r="AA117" i="8" s="1"/>
  <c r="AA123" i="8" s="1"/>
  <c r="AA129" i="8" s="1"/>
  <c r="AA135" i="8" s="1"/>
  <c r="AA20" i="8"/>
  <c r="AA26" i="8" s="1"/>
  <c r="AA32" i="8" s="1"/>
  <c r="AA38" i="8" s="1"/>
  <c r="AA44" i="8" s="1"/>
  <c r="AA50" i="8" s="1"/>
  <c r="AA56" i="8" s="1"/>
  <c r="AA62" i="8" s="1"/>
  <c r="AA68" i="8" s="1"/>
  <c r="AA74" i="8" s="1"/>
  <c r="AA80" i="8" s="1"/>
  <c r="AA86" i="8" s="1"/>
  <c r="AA92" i="8" s="1"/>
  <c r="AA98" i="8" s="1"/>
  <c r="AA104" i="8" s="1"/>
  <c r="AA110" i="8" s="1"/>
  <c r="AA116" i="8" s="1"/>
  <c r="AA122" i="8" s="1"/>
  <c r="AA128" i="8" s="1"/>
  <c r="AA134" i="8" s="1"/>
  <c r="AC22" i="5"/>
  <c r="AC21" i="5" s="1"/>
  <c r="AC20" i="5"/>
  <c r="AH19" i="8"/>
  <c r="AH22" i="7"/>
  <c r="AH21" i="7" s="1"/>
  <c r="AH27" i="7" s="1"/>
  <c r="AH33" i="7" s="1"/>
  <c r="AH39" i="7" s="1"/>
  <c r="AH45" i="7" s="1"/>
  <c r="AH51" i="7" s="1"/>
  <c r="AH57" i="7" s="1"/>
  <c r="AH63" i="7" s="1"/>
  <c r="AH69" i="7" s="1"/>
  <c r="AH75" i="7" s="1"/>
  <c r="AH81" i="7" s="1"/>
  <c r="AH87" i="7" s="1"/>
  <c r="AH93" i="7" s="1"/>
  <c r="AH99" i="7" s="1"/>
  <c r="AH105" i="7" s="1"/>
  <c r="AH111" i="7" s="1"/>
  <c r="AH117" i="7" s="1"/>
  <c r="AH123" i="7" s="1"/>
  <c r="AH129" i="7" s="1"/>
  <c r="AH135" i="7" s="1"/>
  <c r="AH20" i="7"/>
  <c r="AH26" i="7" s="1"/>
  <c r="AH32" i="7" s="1"/>
  <c r="AH38" i="7" s="1"/>
  <c r="AH44" i="7" s="1"/>
  <c r="AH50" i="7" s="1"/>
  <c r="AH56" i="7" s="1"/>
  <c r="AH62" i="7" s="1"/>
  <c r="AH68" i="7" s="1"/>
  <c r="AH74" i="7" s="1"/>
  <c r="AH80" i="7" s="1"/>
  <c r="AH86" i="7" s="1"/>
  <c r="AH92" i="7" s="1"/>
  <c r="AH98" i="7" s="1"/>
  <c r="AH104" i="7" s="1"/>
  <c r="AH110" i="7" s="1"/>
  <c r="AH116" i="7" s="1"/>
  <c r="AH122" i="7" s="1"/>
  <c r="AH128" i="7" s="1"/>
  <c r="AH134" i="7" s="1"/>
  <c r="AQ19" i="7"/>
  <c r="AQ22" i="6"/>
  <c r="AQ21" i="6" s="1"/>
  <c r="AQ27" i="6" s="1"/>
  <c r="AQ33" i="6" s="1"/>
  <c r="AQ39" i="6" s="1"/>
  <c r="AQ45" i="6" s="1"/>
  <c r="AQ51" i="6" s="1"/>
  <c r="AQ57" i="6" s="1"/>
  <c r="AQ63" i="6" s="1"/>
  <c r="AQ69" i="6" s="1"/>
  <c r="AQ75" i="6" s="1"/>
  <c r="AQ81" i="6" s="1"/>
  <c r="AQ87" i="6" s="1"/>
  <c r="AQ93" i="6" s="1"/>
  <c r="AQ99" i="6" s="1"/>
  <c r="AQ105" i="6" s="1"/>
  <c r="AQ111" i="6" s="1"/>
  <c r="AQ117" i="6" s="1"/>
  <c r="AQ123" i="6" s="1"/>
  <c r="AQ129" i="6" s="1"/>
  <c r="AQ135" i="6" s="1"/>
  <c r="AQ20" i="6"/>
  <c r="AQ26" i="6" s="1"/>
  <c r="AQ32" i="6" s="1"/>
  <c r="AQ38" i="6" s="1"/>
  <c r="AQ44" i="6" s="1"/>
  <c r="AQ50" i="6" s="1"/>
  <c r="AQ56" i="6" s="1"/>
  <c r="AQ62" i="6" s="1"/>
  <c r="AQ68" i="6" s="1"/>
  <c r="AQ74" i="6" s="1"/>
  <c r="AQ80" i="6" s="1"/>
  <c r="AQ86" i="6" s="1"/>
  <c r="AQ92" i="6" s="1"/>
  <c r="AQ98" i="6" s="1"/>
  <c r="AQ104" i="6" s="1"/>
  <c r="AQ110" i="6" s="1"/>
  <c r="AQ116" i="6" s="1"/>
  <c r="AQ122" i="6" s="1"/>
  <c r="AQ128" i="6" s="1"/>
  <c r="AQ134" i="6" s="1"/>
  <c r="Y19" i="9"/>
  <c r="Y22" i="8"/>
  <c r="Y21" i="8" s="1"/>
  <c r="Y27" i="8" s="1"/>
  <c r="Y33" i="8" s="1"/>
  <c r="Y39" i="8" s="1"/>
  <c r="Y45" i="8" s="1"/>
  <c r="Y51" i="8" s="1"/>
  <c r="Y57" i="8" s="1"/>
  <c r="Y63" i="8" s="1"/>
  <c r="Y69" i="8" s="1"/>
  <c r="Y75" i="8" s="1"/>
  <c r="Y81" i="8" s="1"/>
  <c r="Y87" i="8" s="1"/>
  <c r="Y93" i="8" s="1"/>
  <c r="Y99" i="8" s="1"/>
  <c r="Y105" i="8" s="1"/>
  <c r="Y111" i="8" s="1"/>
  <c r="Y117" i="8" s="1"/>
  <c r="Y123" i="8" s="1"/>
  <c r="Y129" i="8" s="1"/>
  <c r="Y135" i="8" s="1"/>
  <c r="Y20" i="8"/>
  <c r="Y26" i="8" s="1"/>
  <c r="Y32" i="8" s="1"/>
  <c r="Y38" i="8" s="1"/>
  <c r="Y44" i="8" s="1"/>
  <c r="Y50" i="8" s="1"/>
  <c r="Y56" i="8" s="1"/>
  <c r="Y62" i="8" s="1"/>
  <c r="Y68" i="8" s="1"/>
  <c r="Y74" i="8" s="1"/>
  <c r="Y80" i="8" s="1"/>
  <c r="Y86" i="8" s="1"/>
  <c r="Y92" i="8" s="1"/>
  <c r="Y98" i="8" s="1"/>
  <c r="Y104" i="8" s="1"/>
  <c r="Y110" i="8" s="1"/>
  <c r="Y116" i="8" s="1"/>
  <c r="Y122" i="8" s="1"/>
  <c r="Y128" i="8" s="1"/>
  <c r="Y134" i="8" s="1"/>
  <c r="AG19" i="7"/>
  <c r="AC19" i="7" s="1"/>
  <c r="AB22" i="7" s="1"/>
  <c r="AB28" i="7" s="1"/>
  <c r="AG22" i="6"/>
  <c r="AG21" i="6" s="1"/>
  <c r="AG27" i="6" s="1"/>
  <c r="AG33" i="6" s="1"/>
  <c r="AG39" i="6" s="1"/>
  <c r="AG45" i="6" s="1"/>
  <c r="AG51" i="6" s="1"/>
  <c r="AG57" i="6" s="1"/>
  <c r="AG63" i="6" s="1"/>
  <c r="AG69" i="6" s="1"/>
  <c r="AG75" i="6" s="1"/>
  <c r="AG81" i="6" s="1"/>
  <c r="AG87" i="6" s="1"/>
  <c r="AG93" i="6" s="1"/>
  <c r="AG99" i="6" s="1"/>
  <c r="AG105" i="6" s="1"/>
  <c r="AG111" i="6" s="1"/>
  <c r="AG117" i="6" s="1"/>
  <c r="AG123" i="6" s="1"/>
  <c r="AG129" i="6" s="1"/>
  <c r="AG135" i="6" s="1"/>
  <c r="AG20" i="6"/>
  <c r="AG26" i="6" s="1"/>
  <c r="AG32" i="6" s="1"/>
  <c r="AG38" i="6" s="1"/>
  <c r="AG44" i="6" s="1"/>
  <c r="AG50" i="6" s="1"/>
  <c r="AG56" i="6" s="1"/>
  <c r="AG62" i="6" s="1"/>
  <c r="AG68" i="6" s="1"/>
  <c r="AG74" i="6" s="1"/>
  <c r="AG80" i="6" s="1"/>
  <c r="AG86" i="6" s="1"/>
  <c r="AG92" i="6" s="1"/>
  <c r="AG98" i="6" s="1"/>
  <c r="AG104" i="6" s="1"/>
  <c r="AG110" i="6" s="1"/>
  <c r="AG116" i="6" s="1"/>
  <c r="AG122" i="6" s="1"/>
  <c r="AG128" i="6" s="1"/>
  <c r="AG134" i="6" s="1"/>
  <c r="X19" i="9"/>
  <c r="X22" i="8"/>
  <c r="X21" i="8" s="1"/>
  <c r="X27" i="8" s="1"/>
  <c r="X33" i="8" s="1"/>
  <c r="X39" i="8" s="1"/>
  <c r="X45" i="8" s="1"/>
  <c r="X51" i="8" s="1"/>
  <c r="X57" i="8" s="1"/>
  <c r="X63" i="8" s="1"/>
  <c r="X69" i="8" s="1"/>
  <c r="X75" i="8" s="1"/>
  <c r="X81" i="8" s="1"/>
  <c r="X87" i="8" s="1"/>
  <c r="X93" i="8" s="1"/>
  <c r="X99" i="8" s="1"/>
  <c r="X105" i="8" s="1"/>
  <c r="X111" i="8" s="1"/>
  <c r="X117" i="8" s="1"/>
  <c r="X123" i="8" s="1"/>
  <c r="X129" i="8" s="1"/>
  <c r="X135" i="8" s="1"/>
  <c r="X20" i="8"/>
  <c r="X26" i="8" s="1"/>
  <c r="X32" i="8" s="1"/>
  <c r="X38" i="8" s="1"/>
  <c r="X44" i="8" s="1"/>
  <c r="X50" i="8" s="1"/>
  <c r="X56" i="8" s="1"/>
  <c r="X62" i="8" s="1"/>
  <c r="X68" i="8" s="1"/>
  <c r="X74" i="8" s="1"/>
  <c r="X80" i="8" s="1"/>
  <c r="X86" i="8" s="1"/>
  <c r="X92" i="8" s="1"/>
  <c r="X98" i="8" s="1"/>
  <c r="X104" i="8" s="1"/>
  <c r="X110" i="8" s="1"/>
  <c r="X116" i="8" s="1"/>
  <c r="X122" i="8" s="1"/>
  <c r="X128" i="8" s="1"/>
  <c r="X134" i="8" s="1"/>
  <c r="AP19" i="7"/>
  <c r="AP22" i="6"/>
  <c r="AP21" i="6" s="1"/>
  <c r="AP27" i="6" s="1"/>
  <c r="AP33" i="6" s="1"/>
  <c r="AP39" i="6" s="1"/>
  <c r="AP45" i="6" s="1"/>
  <c r="AP51" i="6" s="1"/>
  <c r="AP57" i="6" s="1"/>
  <c r="AP63" i="6" s="1"/>
  <c r="AP69" i="6" s="1"/>
  <c r="AP75" i="6" s="1"/>
  <c r="AP81" i="6" s="1"/>
  <c r="AP87" i="6" s="1"/>
  <c r="AP93" i="6" s="1"/>
  <c r="AP99" i="6" s="1"/>
  <c r="AP105" i="6" s="1"/>
  <c r="AP111" i="6" s="1"/>
  <c r="AP117" i="6" s="1"/>
  <c r="AP123" i="6" s="1"/>
  <c r="AP129" i="6" s="1"/>
  <c r="AP135" i="6" s="1"/>
  <c r="AP20" i="6"/>
  <c r="AP26" i="6" s="1"/>
  <c r="AP32" i="6" s="1"/>
  <c r="AP38" i="6" s="1"/>
  <c r="AP44" i="6" s="1"/>
  <c r="AP50" i="6" s="1"/>
  <c r="AP56" i="6" s="1"/>
  <c r="AP62" i="6" s="1"/>
  <c r="AP68" i="6" s="1"/>
  <c r="AP74" i="6" s="1"/>
  <c r="AP80" i="6" s="1"/>
  <c r="AP86" i="6" s="1"/>
  <c r="AP92" i="6" s="1"/>
  <c r="AP98" i="6" s="1"/>
  <c r="AP104" i="6" s="1"/>
  <c r="AP110" i="6" s="1"/>
  <c r="AP116" i="6" s="1"/>
  <c r="AP122" i="6" s="1"/>
  <c r="AP128" i="6" s="1"/>
  <c r="AP134" i="6" s="1"/>
  <c r="W19" i="9"/>
  <c r="W22" i="8"/>
  <c r="W21" i="8" s="1"/>
  <c r="W27" i="8" s="1"/>
  <c r="W33" i="8" s="1"/>
  <c r="W39" i="8" s="1"/>
  <c r="W45" i="8" s="1"/>
  <c r="W51" i="8" s="1"/>
  <c r="W57" i="8" s="1"/>
  <c r="W63" i="8" s="1"/>
  <c r="W69" i="8" s="1"/>
  <c r="W75" i="8" s="1"/>
  <c r="W81" i="8" s="1"/>
  <c r="W87" i="8" s="1"/>
  <c r="W93" i="8" s="1"/>
  <c r="W99" i="8" s="1"/>
  <c r="W105" i="8" s="1"/>
  <c r="W111" i="8" s="1"/>
  <c r="W117" i="8" s="1"/>
  <c r="W123" i="8" s="1"/>
  <c r="W129" i="8" s="1"/>
  <c r="W135" i="8" s="1"/>
  <c r="W20" i="8"/>
  <c r="W26" i="8" s="1"/>
  <c r="W32" i="8" s="1"/>
  <c r="W38" i="8" s="1"/>
  <c r="W44" i="8" s="1"/>
  <c r="W50" i="8" s="1"/>
  <c r="W56" i="8" s="1"/>
  <c r="W62" i="8" s="1"/>
  <c r="W68" i="8" s="1"/>
  <c r="W74" i="8" s="1"/>
  <c r="W80" i="8" s="1"/>
  <c r="W86" i="8" s="1"/>
  <c r="W92" i="8" s="1"/>
  <c r="W98" i="8" s="1"/>
  <c r="W104" i="8" s="1"/>
  <c r="W110" i="8" s="1"/>
  <c r="W116" i="8" s="1"/>
  <c r="W122" i="8" s="1"/>
  <c r="W128" i="8" s="1"/>
  <c r="W134" i="8" s="1"/>
  <c r="AF19" i="8"/>
  <c r="AF22" i="7"/>
  <c r="AF21" i="7" s="1"/>
  <c r="AF27" i="7" s="1"/>
  <c r="AF33" i="7" s="1"/>
  <c r="AF39" i="7" s="1"/>
  <c r="AF45" i="7" s="1"/>
  <c r="AF51" i="7" s="1"/>
  <c r="AF57" i="7" s="1"/>
  <c r="AF63" i="7" s="1"/>
  <c r="AF69" i="7" s="1"/>
  <c r="AF75" i="7" s="1"/>
  <c r="AF81" i="7" s="1"/>
  <c r="AF87" i="7" s="1"/>
  <c r="AF93" i="7" s="1"/>
  <c r="AF99" i="7" s="1"/>
  <c r="AF105" i="7" s="1"/>
  <c r="AF111" i="7" s="1"/>
  <c r="AF117" i="7" s="1"/>
  <c r="AF123" i="7" s="1"/>
  <c r="AF129" i="7" s="1"/>
  <c r="AF135" i="7" s="1"/>
  <c r="AF20" i="7"/>
  <c r="AF26" i="7" s="1"/>
  <c r="AF32" i="7" s="1"/>
  <c r="AF38" i="7" s="1"/>
  <c r="AF44" i="7" s="1"/>
  <c r="AF50" i="7" s="1"/>
  <c r="AF56" i="7" s="1"/>
  <c r="AF62" i="7" s="1"/>
  <c r="AF68" i="7" s="1"/>
  <c r="AF74" i="7" s="1"/>
  <c r="AF80" i="7" s="1"/>
  <c r="AF86" i="7" s="1"/>
  <c r="AF92" i="7" s="1"/>
  <c r="AF98" i="7" s="1"/>
  <c r="AF104" i="7" s="1"/>
  <c r="AF110" i="7" s="1"/>
  <c r="AF116" i="7" s="1"/>
  <c r="AF122" i="7" s="1"/>
  <c r="AF128" i="7" s="1"/>
  <c r="AF134" i="7" s="1"/>
  <c r="AO19" i="7"/>
  <c r="AO22" i="6"/>
  <c r="AO21" i="6" s="1"/>
  <c r="AO27" i="6" s="1"/>
  <c r="AO33" i="6" s="1"/>
  <c r="AO39" i="6" s="1"/>
  <c r="AO45" i="6" s="1"/>
  <c r="AO51" i="6" s="1"/>
  <c r="AO57" i="6" s="1"/>
  <c r="AO63" i="6" s="1"/>
  <c r="AO69" i="6" s="1"/>
  <c r="AO75" i="6" s="1"/>
  <c r="AO81" i="6" s="1"/>
  <c r="AO87" i="6" s="1"/>
  <c r="AO93" i="6" s="1"/>
  <c r="AO99" i="6" s="1"/>
  <c r="AO105" i="6" s="1"/>
  <c r="AO111" i="6" s="1"/>
  <c r="AO117" i="6" s="1"/>
  <c r="AO123" i="6" s="1"/>
  <c r="AO129" i="6" s="1"/>
  <c r="AO135" i="6" s="1"/>
  <c r="AO20" i="6"/>
  <c r="AO26" i="6" s="1"/>
  <c r="AO32" i="6" s="1"/>
  <c r="AO38" i="6" s="1"/>
  <c r="AO44" i="6" s="1"/>
  <c r="AO50" i="6" s="1"/>
  <c r="AO56" i="6" s="1"/>
  <c r="AO62" i="6" s="1"/>
  <c r="AO68" i="6" s="1"/>
  <c r="AO74" i="6" s="1"/>
  <c r="AO80" i="6" s="1"/>
  <c r="AO86" i="6" s="1"/>
  <c r="AO92" i="6" s="1"/>
  <c r="AO98" i="6" s="1"/>
  <c r="AO104" i="6" s="1"/>
  <c r="AO110" i="6" s="1"/>
  <c r="AO116" i="6" s="1"/>
  <c r="AO122" i="6" s="1"/>
  <c r="AO128" i="6" s="1"/>
  <c r="AO134" i="6" s="1"/>
  <c r="AL20" i="5"/>
  <c r="AK19" i="5" s="1"/>
  <c r="G24" i="8"/>
  <c r="H24" i="7"/>
  <c r="T20" i="7"/>
  <c r="V19" i="9"/>
  <c r="V22" i="8"/>
  <c r="V21" i="8" s="1"/>
  <c r="V27" i="8" s="1"/>
  <c r="V33" i="8" s="1"/>
  <c r="V39" i="8" s="1"/>
  <c r="V45" i="8" s="1"/>
  <c r="V51" i="8" s="1"/>
  <c r="V57" i="8" s="1"/>
  <c r="V63" i="8" s="1"/>
  <c r="V69" i="8" s="1"/>
  <c r="V75" i="8" s="1"/>
  <c r="V81" i="8" s="1"/>
  <c r="V87" i="8" s="1"/>
  <c r="V93" i="8" s="1"/>
  <c r="V99" i="8" s="1"/>
  <c r="V105" i="8" s="1"/>
  <c r="V111" i="8" s="1"/>
  <c r="V117" i="8" s="1"/>
  <c r="V123" i="8" s="1"/>
  <c r="V129" i="8" s="1"/>
  <c r="V135" i="8" s="1"/>
  <c r="V20" i="8"/>
  <c r="V26" i="8" s="1"/>
  <c r="V32" i="8" s="1"/>
  <c r="V38" i="8" s="1"/>
  <c r="V44" i="8" s="1"/>
  <c r="V50" i="8" s="1"/>
  <c r="V56" i="8" s="1"/>
  <c r="V62" i="8" s="1"/>
  <c r="V68" i="8" s="1"/>
  <c r="V74" i="8" s="1"/>
  <c r="V80" i="8" s="1"/>
  <c r="V86" i="8" s="1"/>
  <c r="V92" i="8" s="1"/>
  <c r="V98" i="8" s="1"/>
  <c r="V104" i="8" s="1"/>
  <c r="V110" i="8" s="1"/>
  <c r="V116" i="8" s="1"/>
  <c r="V122" i="8" s="1"/>
  <c r="V128" i="8" s="1"/>
  <c r="V134" i="8" s="1"/>
  <c r="AN19" i="7"/>
  <c r="AN22" i="6"/>
  <c r="AN21" i="6" s="1"/>
  <c r="AN27" i="6" s="1"/>
  <c r="AN33" i="6" s="1"/>
  <c r="AN39" i="6" s="1"/>
  <c r="AN45" i="6" s="1"/>
  <c r="AN51" i="6" s="1"/>
  <c r="AN57" i="6" s="1"/>
  <c r="AN63" i="6" s="1"/>
  <c r="AN69" i="6" s="1"/>
  <c r="AN75" i="6" s="1"/>
  <c r="AN81" i="6" s="1"/>
  <c r="AN87" i="6" s="1"/>
  <c r="AN93" i="6" s="1"/>
  <c r="AN99" i="6" s="1"/>
  <c r="AN105" i="6" s="1"/>
  <c r="AN111" i="6" s="1"/>
  <c r="AN117" i="6" s="1"/>
  <c r="AN123" i="6" s="1"/>
  <c r="AN129" i="6" s="1"/>
  <c r="AN135" i="6" s="1"/>
  <c r="AN20" i="6"/>
  <c r="AN26" i="6" s="1"/>
  <c r="AN32" i="6" s="1"/>
  <c r="AN38" i="6" s="1"/>
  <c r="AN44" i="6" s="1"/>
  <c r="AN50" i="6" s="1"/>
  <c r="AN56" i="6" s="1"/>
  <c r="AN62" i="6" s="1"/>
  <c r="AN68" i="6" s="1"/>
  <c r="AN74" i="6" s="1"/>
  <c r="AN80" i="6" s="1"/>
  <c r="AN86" i="6" s="1"/>
  <c r="AN92" i="6" s="1"/>
  <c r="AN98" i="6" s="1"/>
  <c r="AN104" i="6" s="1"/>
  <c r="AN110" i="6" s="1"/>
  <c r="AN116" i="6" s="1"/>
  <c r="AN122" i="6" s="1"/>
  <c r="AN128" i="6" s="1"/>
  <c r="AN134" i="6" s="1"/>
  <c r="AE19" i="8"/>
  <c r="AE22" i="7"/>
  <c r="AE21" i="7" s="1"/>
  <c r="AE27" i="7" s="1"/>
  <c r="AE33" i="7" s="1"/>
  <c r="AE39" i="7" s="1"/>
  <c r="AE45" i="7" s="1"/>
  <c r="AE51" i="7" s="1"/>
  <c r="AE57" i="7" s="1"/>
  <c r="AE63" i="7" s="1"/>
  <c r="AE69" i="7" s="1"/>
  <c r="AE75" i="7" s="1"/>
  <c r="AE81" i="7" s="1"/>
  <c r="AE87" i="7" s="1"/>
  <c r="AE93" i="7" s="1"/>
  <c r="AE99" i="7" s="1"/>
  <c r="AE105" i="7" s="1"/>
  <c r="AE111" i="7" s="1"/>
  <c r="AE117" i="7" s="1"/>
  <c r="AE123" i="7" s="1"/>
  <c r="AE129" i="7" s="1"/>
  <c r="AE135" i="7" s="1"/>
  <c r="AE20" i="7"/>
  <c r="AE26" i="7" s="1"/>
  <c r="AE32" i="7" s="1"/>
  <c r="AE38" i="7" s="1"/>
  <c r="AE44" i="7" s="1"/>
  <c r="AE50" i="7" s="1"/>
  <c r="AE56" i="7" s="1"/>
  <c r="AE62" i="7" s="1"/>
  <c r="AE68" i="7" s="1"/>
  <c r="AE74" i="7" s="1"/>
  <c r="AE80" i="7" s="1"/>
  <c r="AE86" i="7" s="1"/>
  <c r="AE92" i="7" s="1"/>
  <c r="AE98" i="7" s="1"/>
  <c r="AE104" i="7" s="1"/>
  <c r="AE110" i="7" s="1"/>
  <c r="AE116" i="7" s="1"/>
  <c r="AE122" i="7" s="1"/>
  <c r="AE128" i="7" s="1"/>
  <c r="AE134" i="7" s="1"/>
  <c r="U19" i="9"/>
  <c r="T19" i="8"/>
  <c r="S22" i="8" s="1"/>
  <c r="S28" i="8" s="1"/>
  <c r="U22" i="8"/>
  <c r="U20" i="8"/>
  <c r="T22" i="7"/>
  <c r="T21" i="7" s="1"/>
  <c r="U21" i="7"/>
  <c r="U27" i="7" s="1"/>
  <c r="AM21" i="5"/>
  <c r="AM27" i="5" s="1"/>
  <c r="AL22" i="5"/>
  <c r="AL21" i="5" s="1"/>
  <c r="AD21" i="6"/>
  <c r="AD27" i="6" s="1"/>
  <c r="AD19" i="8"/>
  <c r="AD20" i="7"/>
  <c r="AD22" i="7"/>
  <c r="AM19" i="7"/>
  <c r="AM20" i="6"/>
  <c r="AM22" i="6"/>
  <c r="AL19" i="6"/>
  <c r="AK22" i="6" s="1"/>
  <c r="AL21" i="4"/>
  <c r="BG33" i="2"/>
  <c r="BD34" i="2"/>
  <c r="BK34" i="2"/>
  <c r="BD32" i="2"/>
  <c r="BK32" i="2"/>
  <c r="O12" i="1"/>
  <c r="A109" i="11"/>
  <c r="A112" i="11" s="1"/>
  <c r="A113" i="11" s="1"/>
  <c r="A114" i="11" s="1"/>
  <c r="A79" i="11"/>
  <c r="A82" i="11" s="1"/>
  <c r="A83" i="11" s="1"/>
  <c r="A84" i="11" s="1"/>
  <c r="Q9" i="2"/>
  <c r="R2" i="2"/>
  <c r="BK37" i="2"/>
  <c r="BK42" i="2" s="1"/>
  <c r="A73" i="12"/>
  <c r="A76" i="12" s="1"/>
  <c r="A77" i="12" s="1"/>
  <c r="A78" i="12" s="1"/>
  <c r="A115" i="12"/>
  <c r="A118" i="12" s="1"/>
  <c r="A119" i="12" s="1"/>
  <c r="A120" i="12" s="1"/>
  <c r="A55" i="12"/>
  <c r="A58" i="12" s="1"/>
  <c r="A59" i="12" s="1"/>
  <c r="A60" i="12" s="1"/>
  <c r="A139" i="12"/>
  <c r="A142" i="12" s="1"/>
  <c r="A143" i="12" s="1"/>
  <c r="A144" i="12" s="1"/>
  <c r="A133" i="12"/>
  <c r="A136" i="12" s="1"/>
  <c r="A137" i="12" s="1"/>
  <c r="A138" i="12" s="1"/>
  <c r="A61" i="12"/>
  <c r="A64" i="12" s="1"/>
  <c r="A65" i="12" s="1"/>
  <c r="A66" i="12" s="1"/>
  <c r="A49" i="12"/>
  <c r="A52" i="12" s="1"/>
  <c r="A53" i="12" s="1"/>
  <c r="A54" i="12" s="1"/>
  <c r="A25" i="12"/>
  <c r="A28" i="12" s="1"/>
  <c r="A29" i="12" s="1"/>
  <c r="A30" i="12" s="1"/>
  <c r="A67" i="12"/>
  <c r="A70" i="12" s="1"/>
  <c r="A71" i="12" s="1"/>
  <c r="A72" i="12" s="1"/>
  <c r="A97" i="12"/>
  <c r="A100" i="12" s="1"/>
  <c r="A101" i="12" s="1"/>
  <c r="A102" i="12" s="1"/>
  <c r="A127" i="12"/>
  <c r="A130" i="12" s="1"/>
  <c r="A131" i="12" s="1"/>
  <c r="A132" i="12" s="1"/>
  <c r="A85" i="12"/>
  <c r="A88" i="12" s="1"/>
  <c r="A89" i="12" s="1"/>
  <c r="A90" i="12" s="1"/>
  <c r="A31" i="12"/>
  <c r="A34" i="12" s="1"/>
  <c r="A35" i="12" s="1"/>
  <c r="A36" i="12" s="1"/>
  <c r="A43" i="12"/>
  <c r="A46" i="12" s="1"/>
  <c r="A47" i="12" s="1"/>
  <c r="A48" i="12" s="1"/>
  <c r="A121" i="12"/>
  <c r="A124" i="12" s="1"/>
  <c r="A125" i="12" s="1"/>
  <c r="A126" i="12" s="1"/>
  <c r="A91" i="12"/>
  <c r="A94" i="12" s="1"/>
  <c r="A95" i="12" s="1"/>
  <c r="A96" i="12" s="1"/>
  <c r="A103" i="12"/>
  <c r="A106" i="12" s="1"/>
  <c r="A107" i="12" s="1"/>
  <c r="A108" i="12" s="1"/>
  <c r="A37" i="12"/>
  <c r="A40" i="12" s="1"/>
  <c r="A41" i="12" s="1"/>
  <c r="A42" i="12" s="1"/>
  <c r="A109" i="12"/>
  <c r="A112" i="12" s="1"/>
  <c r="A113" i="12" s="1"/>
  <c r="A114" i="12" s="1"/>
  <c r="G21" i="9"/>
  <c r="A19" i="9"/>
  <c r="A22" i="9" s="1"/>
  <c r="A23" i="9" s="1"/>
  <c r="A24" i="9" s="1"/>
  <c r="F15" i="1"/>
  <c r="H14" i="1"/>
  <c r="AC36" i="4" l="1"/>
  <c r="AL27" i="5"/>
  <c r="AS24" i="5"/>
  <c r="AC27" i="5"/>
  <c r="AC33" i="5" s="1"/>
  <c r="AJ24" i="5"/>
  <c r="AL27" i="4"/>
  <c r="AN30" i="4" s="1"/>
  <c r="AS24" i="4"/>
  <c r="T27" i="7"/>
  <c r="AA24" i="7"/>
  <c r="M132" i="10"/>
  <c r="K120" i="12"/>
  <c r="M120" i="12" s="1"/>
  <c r="AI30" i="5"/>
  <c r="AC30" i="5" s="1"/>
  <c r="AD30" i="5" s="1"/>
  <c r="K114" i="13"/>
  <c r="M114" i="13" s="1"/>
  <c r="M132" i="9"/>
  <c r="K138" i="9"/>
  <c r="L138" i="9" s="1"/>
  <c r="M108" i="14"/>
  <c r="K132" i="11"/>
  <c r="L132" i="11" s="1"/>
  <c r="AD36" i="4"/>
  <c r="M108" i="13"/>
  <c r="K114" i="14"/>
  <c r="L114" i="14" s="1"/>
  <c r="T36" i="5"/>
  <c r="U36" i="5" s="1"/>
  <c r="AL30" i="4"/>
  <c r="AM30" i="4" s="1"/>
  <c r="J40" i="6"/>
  <c r="J31" i="6"/>
  <c r="S34" i="8"/>
  <c r="S25" i="8"/>
  <c r="J126" i="13"/>
  <c r="K116" i="13"/>
  <c r="L122" i="13"/>
  <c r="AK42" i="4"/>
  <c r="AL32" i="4"/>
  <c r="AM38" i="4"/>
  <c r="AC26" i="6"/>
  <c r="AB36" i="6"/>
  <c r="AD32" i="6"/>
  <c r="L120" i="12"/>
  <c r="T32" i="6"/>
  <c r="S42" i="6"/>
  <c r="U38" i="6"/>
  <c r="K123" i="14"/>
  <c r="AL26" i="5"/>
  <c r="AM32" i="5"/>
  <c r="AK36" i="5"/>
  <c r="AL33" i="4"/>
  <c r="AD33" i="6"/>
  <c r="AB27" i="6"/>
  <c r="Q120" i="13"/>
  <c r="P120" i="13"/>
  <c r="U30" i="5"/>
  <c r="V30" i="5"/>
  <c r="U32" i="7"/>
  <c r="T26" i="7"/>
  <c r="AE30" i="4"/>
  <c r="T45" i="5"/>
  <c r="AK37" i="4"/>
  <c r="AK46" i="4"/>
  <c r="J52" i="4"/>
  <c r="J43" i="4"/>
  <c r="AK34" i="5"/>
  <c r="AK25" i="5"/>
  <c r="AB34" i="7"/>
  <c r="AB25" i="7"/>
  <c r="S25" i="7"/>
  <c r="S34" i="7"/>
  <c r="AM39" i="4"/>
  <c r="AK33" i="4"/>
  <c r="Y30" i="7"/>
  <c r="Z30" i="7"/>
  <c r="AC39" i="4"/>
  <c r="AE36" i="4"/>
  <c r="P120" i="14"/>
  <c r="Q120" i="14"/>
  <c r="AB46" i="4"/>
  <c r="AB37" i="4"/>
  <c r="U26" i="8"/>
  <c r="S30" i="8"/>
  <c r="AQ36" i="4"/>
  <c r="AR36" i="4"/>
  <c r="J135" i="12"/>
  <c r="Z36" i="7"/>
  <c r="Y36" i="7"/>
  <c r="Z36" i="6"/>
  <c r="Y36" i="6"/>
  <c r="J43" i="5"/>
  <c r="J52" i="5"/>
  <c r="AH36" i="5"/>
  <c r="AI36" i="5"/>
  <c r="AD26" i="7"/>
  <c r="Y42" i="5"/>
  <c r="Z42" i="5"/>
  <c r="S40" i="6"/>
  <c r="S31" i="6"/>
  <c r="AC38" i="4"/>
  <c r="AD44" i="4"/>
  <c r="AB48" i="4"/>
  <c r="AB30" i="6"/>
  <c r="S43" i="4"/>
  <c r="S52" i="4"/>
  <c r="T30" i="6"/>
  <c r="J19" i="8"/>
  <c r="J28" i="8"/>
  <c r="AK28" i="6"/>
  <c r="AL33" i="5"/>
  <c r="AM33" i="5"/>
  <c r="AK27" i="5"/>
  <c r="K134" i="11"/>
  <c r="AB39" i="4"/>
  <c r="AD45" i="4"/>
  <c r="AB46" i="5"/>
  <c r="AB37" i="5"/>
  <c r="AB31" i="6"/>
  <c r="AB40" i="6"/>
  <c r="S46" i="5"/>
  <c r="S37" i="5"/>
  <c r="J132" i="12"/>
  <c r="L128" i="12"/>
  <c r="K122" i="12"/>
  <c r="T39" i="6"/>
  <c r="AQ30" i="5"/>
  <c r="AR30" i="5"/>
  <c r="AM26" i="6"/>
  <c r="AK30" i="6"/>
  <c r="S27" i="7"/>
  <c r="U33" i="7"/>
  <c r="Q138" i="11"/>
  <c r="P138" i="11"/>
  <c r="Y48" i="4"/>
  <c r="Z48" i="4"/>
  <c r="L126" i="11"/>
  <c r="M126" i="11"/>
  <c r="K116" i="14"/>
  <c r="J126" i="14"/>
  <c r="L122" i="14"/>
  <c r="S33" i="6"/>
  <c r="U39" i="6"/>
  <c r="AB33" i="5"/>
  <c r="AD39" i="5"/>
  <c r="K129" i="13"/>
  <c r="U44" i="5"/>
  <c r="T38" i="5"/>
  <c r="S48" i="5"/>
  <c r="T42" i="4"/>
  <c r="U42" i="4" s="1"/>
  <c r="L129" i="13"/>
  <c r="J123" i="13"/>
  <c r="AC32" i="5"/>
  <c r="AB42" i="5"/>
  <c r="AD38" i="5"/>
  <c r="T33" i="7"/>
  <c r="J34" i="7"/>
  <c r="J25" i="7"/>
  <c r="K138" i="10"/>
  <c r="L129" i="14"/>
  <c r="J123" i="14"/>
  <c r="K135" i="12"/>
  <c r="S39" i="5"/>
  <c r="U45" i="5"/>
  <c r="T45" i="4"/>
  <c r="T44" i="4"/>
  <c r="S54" i="4"/>
  <c r="U50" i="4"/>
  <c r="AH42" i="4"/>
  <c r="AI42" i="4"/>
  <c r="Q126" i="12"/>
  <c r="P126" i="12"/>
  <c r="S45" i="4"/>
  <c r="U51" i="4"/>
  <c r="S21" i="8"/>
  <c r="AK21" i="6"/>
  <c r="J19" i="7"/>
  <c r="S24" i="8"/>
  <c r="X24" i="8"/>
  <c r="AB21" i="6"/>
  <c r="AB20" i="7"/>
  <c r="AH24" i="5"/>
  <c r="AB19" i="5" s="1"/>
  <c r="AK20" i="7"/>
  <c r="S20" i="9"/>
  <c r="AK24" i="6"/>
  <c r="AP24" i="6"/>
  <c r="AG24" i="6"/>
  <c r="AB24" i="6"/>
  <c r="S19" i="7"/>
  <c r="F20" i="9"/>
  <c r="F26" i="9" s="1"/>
  <c r="F32" i="9" s="1"/>
  <c r="F38" i="9" s="1"/>
  <c r="F44" i="9" s="1"/>
  <c r="F50" i="9" s="1"/>
  <c r="F56" i="9" s="1"/>
  <c r="F62" i="9" s="1"/>
  <c r="F68" i="9" s="1"/>
  <c r="F74" i="9" s="1"/>
  <c r="F80" i="9" s="1"/>
  <c r="F86" i="9" s="1"/>
  <c r="F92" i="9" s="1"/>
  <c r="F98" i="9" s="1"/>
  <c r="F104" i="9" s="1"/>
  <c r="F110" i="9" s="1"/>
  <c r="F116" i="9" s="1"/>
  <c r="F122" i="9" s="1"/>
  <c r="F128" i="9" s="1"/>
  <c r="F134" i="9" s="1"/>
  <c r="G20" i="9"/>
  <c r="P24" i="9" s="1"/>
  <c r="G19" i="10"/>
  <c r="G20" i="10" s="1"/>
  <c r="AC22" i="6"/>
  <c r="AC21" i="6" s="1"/>
  <c r="BD49" i="2"/>
  <c r="BD54" i="2" s="1"/>
  <c r="AI19" i="9"/>
  <c r="AI22" i="8"/>
  <c r="AI21" i="8" s="1"/>
  <c r="AI27" i="8" s="1"/>
  <c r="AI33" i="8" s="1"/>
  <c r="AI39" i="8" s="1"/>
  <c r="AI45" i="8" s="1"/>
  <c r="AI51" i="8" s="1"/>
  <c r="AI57" i="8" s="1"/>
  <c r="AI63" i="8" s="1"/>
  <c r="AI69" i="8" s="1"/>
  <c r="AI75" i="8" s="1"/>
  <c r="AI81" i="8" s="1"/>
  <c r="AI87" i="8" s="1"/>
  <c r="AI93" i="8" s="1"/>
  <c r="AI99" i="8" s="1"/>
  <c r="AI105" i="8" s="1"/>
  <c r="AI111" i="8" s="1"/>
  <c r="AI117" i="8" s="1"/>
  <c r="AI123" i="8" s="1"/>
  <c r="AI129" i="8" s="1"/>
  <c r="AI135" i="8" s="1"/>
  <c r="AI20" i="8"/>
  <c r="AI26" i="8" s="1"/>
  <c r="AI32" i="8" s="1"/>
  <c r="AI38" i="8" s="1"/>
  <c r="AI44" i="8" s="1"/>
  <c r="AI50" i="8" s="1"/>
  <c r="AI56" i="8" s="1"/>
  <c r="AI62" i="8" s="1"/>
  <c r="AI68" i="8" s="1"/>
  <c r="AI74" i="8" s="1"/>
  <c r="AI80" i="8" s="1"/>
  <c r="AI86" i="8" s="1"/>
  <c r="AI92" i="8" s="1"/>
  <c r="AI98" i="8" s="1"/>
  <c r="AI104" i="8" s="1"/>
  <c r="AI110" i="8" s="1"/>
  <c r="AI116" i="8" s="1"/>
  <c r="AI122" i="8" s="1"/>
  <c r="AI128" i="8" s="1"/>
  <c r="AI134" i="8" s="1"/>
  <c r="BG51" i="2"/>
  <c r="Z19" i="10"/>
  <c r="Z22" i="9"/>
  <c r="Z21" i="9" s="1"/>
  <c r="Z27" i="9" s="1"/>
  <c r="Z33" i="9" s="1"/>
  <c r="Z39" i="9" s="1"/>
  <c r="Z45" i="9" s="1"/>
  <c r="Z51" i="9" s="1"/>
  <c r="Z57" i="9" s="1"/>
  <c r="Z63" i="9" s="1"/>
  <c r="Z69" i="9" s="1"/>
  <c r="Z75" i="9" s="1"/>
  <c r="Z81" i="9" s="1"/>
  <c r="Z87" i="9" s="1"/>
  <c r="Z93" i="9" s="1"/>
  <c r="Z99" i="9" s="1"/>
  <c r="Z105" i="9" s="1"/>
  <c r="Z111" i="9" s="1"/>
  <c r="Z117" i="9" s="1"/>
  <c r="Z123" i="9" s="1"/>
  <c r="Z129" i="9" s="1"/>
  <c r="Z135" i="9" s="1"/>
  <c r="Z20" i="9"/>
  <c r="Z26" i="9" s="1"/>
  <c r="Z32" i="9" s="1"/>
  <c r="Z38" i="9" s="1"/>
  <c r="Z44" i="9" s="1"/>
  <c r="Z50" i="9" s="1"/>
  <c r="Z56" i="9" s="1"/>
  <c r="Z62" i="9" s="1"/>
  <c r="Z68" i="9" s="1"/>
  <c r="Z74" i="9" s="1"/>
  <c r="Z80" i="9" s="1"/>
  <c r="Z86" i="9" s="1"/>
  <c r="Z92" i="9" s="1"/>
  <c r="Z98" i="9" s="1"/>
  <c r="Z104" i="9" s="1"/>
  <c r="Z110" i="9" s="1"/>
  <c r="Z116" i="9" s="1"/>
  <c r="Z122" i="9" s="1"/>
  <c r="Z128" i="9" s="1"/>
  <c r="Z134" i="9" s="1"/>
  <c r="AA19" i="10"/>
  <c r="AA22" i="9"/>
  <c r="AA21" i="9" s="1"/>
  <c r="AA27" i="9" s="1"/>
  <c r="AA33" i="9" s="1"/>
  <c r="AA39" i="9" s="1"/>
  <c r="AA45" i="9" s="1"/>
  <c r="AA51" i="9" s="1"/>
  <c r="AA57" i="9" s="1"/>
  <c r="AA63" i="9" s="1"/>
  <c r="AA69" i="9" s="1"/>
  <c r="AA75" i="9" s="1"/>
  <c r="AA81" i="9" s="1"/>
  <c r="AA87" i="9" s="1"/>
  <c r="AA93" i="9" s="1"/>
  <c r="AA99" i="9" s="1"/>
  <c r="AA105" i="9" s="1"/>
  <c r="AA111" i="9" s="1"/>
  <c r="AA117" i="9" s="1"/>
  <c r="AA123" i="9" s="1"/>
  <c r="AA129" i="9" s="1"/>
  <c r="AA135" i="9" s="1"/>
  <c r="AA20" i="9"/>
  <c r="AA26" i="9" s="1"/>
  <c r="AA32" i="9" s="1"/>
  <c r="AA38" i="9" s="1"/>
  <c r="AA44" i="9" s="1"/>
  <c r="AA50" i="9" s="1"/>
  <c r="AA56" i="9" s="1"/>
  <c r="AA62" i="9" s="1"/>
  <c r="AA68" i="9" s="1"/>
  <c r="AA74" i="9" s="1"/>
  <c r="AA80" i="9" s="1"/>
  <c r="AA86" i="9" s="1"/>
  <c r="AA92" i="9" s="1"/>
  <c r="AA98" i="9" s="1"/>
  <c r="AA104" i="9" s="1"/>
  <c r="AA110" i="9" s="1"/>
  <c r="AA116" i="9" s="1"/>
  <c r="AA122" i="9" s="1"/>
  <c r="AA128" i="9" s="1"/>
  <c r="AA134" i="9" s="1"/>
  <c r="AR19" i="8"/>
  <c r="AR22" i="7"/>
  <c r="AR21" i="7" s="1"/>
  <c r="AR27" i="7" s="1"/>
  <c r="AR33" i="7" s="1"/>
  <c r="AR39" i="7" s="1"/>
  <c r="AR45" i="7" s="1"/>
  <c r="AR51" i="7" s="1"/>
  <c r="AR57" i="7" s="1"/>
  <c r="AR63" i="7" s="1"/>
  <c r="AR69" i="7" s="1"/>
  <c r="AR75" i="7" s="1"/>
  <c r="AR81" i="7" s="1"/>
  <c r="AR87" i="7" s="1"/>
  <c r="AR93" i="7" s="1"/>
  <c r="AR99" i="7" s="1"/>
  <c r="AR105" i="7" s="1"/>
  <c r="AR111" i="7" s="1"/>
  <c r="AR117" i="7" s="1"/>
  <c r="AR123" i="7" s="1"/>
  <c r="AR129" i="7" s="1"/>
  <c r="AR135" i="7" s="1"/>
  <c r="AR20" i="7"/>
  <c r="AR26" i="7" s="1"/>
  <c r="AR32" i="7" s="1"/>
  <c r="AR38" i="7" s="1"/>
  <c r="AR44" i="7" s="1"/>
  <c r="AR50" i="7" s="1"/>
  <c r="AR56" i="7" s="1"/>
  <c r="AR62" i="7" s="1"/>
  <c r="AR68" i="7" s="1"/>
  <c r="AR74" i="7" s="1"/>
  <c r="AR80" i="7" s="1"/>
  <c r="AR86" i="7" s="1"/>
  <c r="AR92" i="7" s="1"/>
  <c r="AR98" i="7" s="1"/>
  <c r="AR104" i="7" s="1"/>
  <c r="AR110" i="7" s="1"/>
  <c r="AR116" i="7" s="1"/>
  <c r="AR122" i="7" s="1"/>
  <c r="AR128" i="7" s="1"/>
  <c r="AR134" i="7" s="1"/>
  <c r="AC20" i="6"/>
  <c r="AJ19" i="9"/>
  <c r="AJ22" i="8"/>
  <c r="AJ21" i="8" s="1"/>
  <c r="AJ27" i="8" s="1"/>
  <c r="AJ33" i="8" s="1"/>
  <c r="AJ39" i="8" s="1"/>
  <c r="AJ45" i="8" s="1"/>
  <c r="AJ51" i="8" s="1"/>
  <c r="AJ57" i="8" s="1"/>
  <c r="AJ63" i="8" s="1"/>
  <c r="AJ69" i="8" s="1"/>
  <c r="AJ75" i="8" s="1"/>
  <c r="AJ81" i="8" s="1"/>
  <c r="AJ87" i="8" s="1"/>
  <c r="AJ93" i="8" s="1"/>
  <c r="AJ99" i="8" s="1"/>
  <c r="AJ105" i="8" s="1"/>
  <c r="AJ111" i="8" s="1"/>
  <c r="AJ117" i="8" s="1"/>
  <c r="AJ123" i="8" s="1"/>
  <c r="AJ129" i="8" s="1"/>
  <c r="AJ135" i="8" s="1"/>
  <c r="AJ20" i="8"/>
  <c r="AJ26" i="8" s="1"/>
  <c r="AJ32" i="8" s="1"/>
  <c r="AJ38" i="8" s="1"/>
  <c r="AJ44" i="8" s="1"/>
  <c r="AJ50" i="8" s="1"/>
  <c r="AJ56" i="8" s="1"/>
  <c r="AJ62" i="8" s="1"/>
  <c r="AJ68" i="8" s="1"/>
  <c r="AJ74" i="8" s="1"/>
  <c r="AJ80" i="8" s="1"/>
  <c r="AJ86" i="8" s="1"/>
  <c r="AJ92" i="8" s="1"/>
  <c r="AJ98" i="8" s="1"/>
  <c r="AJ104" i="8" s="1"/>
  <c r="AJ110" i="8" s="1"/>
  <c r="AJ116" i="8" s="1"/>
  <c r="AJ122" i="8" s="1"/>
  <c r="AJ128" i="8" s="1"/>
  <c r="AJ134" i="8" s="1"/>
  <c r="AS19" i="8"/>
  <c r="AS22" i="7"/>
  <c r="AS21" i="7" s="1"/>
  <c r="AS27" i="7" s="1"/>
  <c r="AS33" i="7" s="1"/>
  <c r="AS39" i="7" s="1"/>
  <c r="AS45" i="7" s="1"/>
  <c r="AS51" i="7" s="1"/>
  <c r="AS57" i="7" s="1"/>
  <c r="AS63" i="7" s="1"/>
  <c r="AS69" i="7" s="1"/>
  <c r="AS75" i="7" s="1"/>
  <c r="AS81" i="7" s="1"/>
  <c r="AS87" i="7" s="1"/>
  <c r="AS93" i="7" s="1"/>
  <c r="AS99" i="7" s="1"/>
  <c r="AS105" i="7" s="1"/>
  <c r="AS111" i="7" s="1"/>
  <c r="AS117" i="7" s="1"/>
  <c r="AS123" i="7" s="1"/>
  <c r="AS129" i="7" s="1"/>
  <c r="AS135" i="7" s="1"/>
  <c r="AS20" i="7"/>
  <c r="AS26" i="7" s="1"/>
  <c r="AS32" i="7" s="1"/>
  <c r="AS38" i="7" s="1"/>
  <c r="AS44" i="7" s="1"/>
  <c r="AS50" i="7" s="1"/>
  <c r="AS56" i="7" s="1"/>
  <c r="AS62" i="7" s="1"/>
  <c r="AS68" i="7" s="1"/>
  <c r="AS74" i="7" s="1"/>
  <c r="AS80" i="7" s="1"/>
  <c r="AS86" i="7" s="1"/>
  <c r="AS92" i="7" s="1"/>
  <c r="AS98" i="7" s="1"/>
  <c r="AS104" i="7" s="1"/>
  <c r="AS110" i="7" s="1"/>
  <c r="AS116" i="7" s="1"/>
  <c r="AS122" i="7" s="1"/>
  <c r="AS128" i="7" s="1"/>
  <c r="AS134" i="7" s="1"/>
  <c r="Y19" i="10"/>
  <c r="Y22" i="9"/>
  <c r="Y21" i="9" s="1"/>
  <c r="Y27" i="9" s="1"/>
  <c r="Y33" i="9" s="1"/>
  <c r="Y39" i="9" s="1"/>
  <c r="Y45" i="9" s="1"/>
  <c r="Y51" i="9" s="1"/>
  <c r="Y57" i="9" s="1"/>
  <c r="Y63" i="9" s="1"/>
  <c r="Y69" i="9" s="1"/>
  <c r="Y75" i="9" s="1"/>
  <c r="Y81" i="9" s="1"/>
  <c r="Y87" i="9" s="1"/>
  <c r="Y93" i="9" s="1"/>
  <c r="Y99" i="9" s="1"/>
  <c r="Y105" i="9" s="1"/>
  <c r="Y111" i="9" s="1"/>
  <c r="Y117" i="9" s="1"/>
  <c r="Y123" i="9" s="1"/>
  <c r="Y129" i="9" s="1"/>
  <c r="Y135" i="9" s="1"/>
  <c r="Y20" i="9"/>
  <c r="Y26" i="9" s="1"/>
  <c r="Y32" i="9" s="1"/>
  <c r="Y38" i="9" s="1"/>
  <c r="Y44" i="9" s="1"/>
  <c r="Y50" i="9" s="1"/>
  <c r="Y56" i="9" s="1"/>
  <c r="Y62" i="9" s="1"/>
  <c r="Y68" i="9" s="1"/>
  <c r="Y74" i="9" s="1"/>
  <c r="Y80" i="9" s="1"/>
  <c r="Y86" i="9" s="1"/>
  <c r="Y92" i="9" s="1"/>
  <c r="Y98" i="9" s="1"/>
  <c r="Y104" i="9" s="1"/>
  <c r="Y110" i="9" s="1"/>
  <c r="Y116" i="9" s="1"/>
  <c r="Y122" i="9" s="1"/>
  <c r="Y128" i="9" s="1"/>
  <c r="Y134" i="9" s="1"/>
  <c r="AQ19" i="8"/>
  <c r="AQ22" i="7"/>
  <c r="AQ21" i="7" s="1"/>
  <c r="AQ27" i="7" s="1"/>
  <c r="AQ33" i="7" s="1"/>
  <c r="AQ39" i="7" s="1"/>
  <c r="AQ45" i="7" s="1"/>
  <c r="AQ51" i="7" s="1"/>
  <c r="AQ57" i="7" s="1"/>
  <c r="AQ63" i="7" s="1"/>
  <c r="AQ69" i="7" s="1"/>
  <c r="AQ75" i="7" s="1"/>
  <c r="AQ81" i="7" s="1"/>
  <c r="AQ87" i="7" s="1"/>
  <c r="AQ93" i="7" s="1"/>
  <c r="AQ99" i="7" s="1"/>
  <c r="AQ105" i="7" s="1"/>
  <c r="AQ111" i="7" s="1"/>
  <c r="AQ117" i="7" s="1"/>
  <c r="AQ123" i="7" s="1"/>
  <c r="AQ129" i="7" s="1"/>
  <c r="AQ135" i="7" s="1"/>
  <c r="AQ20" i="7"/>
  <c r="AQ26" i="7" s="1"/>
  <c r="AQ32" i="7" s="1"/>
  <c r="AQ38" i="7" s="1"/>
  <c r="AQ44" i="7" s="1"/>
  <c r="AQ50" i="7" s="1"/>
  <c r="AQ56" i="7" s="1"/>
  <c r="AQ62" i="7" s="1"/>
  <c r="AQ68" i="7" s="1"/>
  <c r="AQ74" i="7" s="1"/>
  <c r="AQ80" i="7" s="1"/>
  <c r="AQ86" i="7" s="1"/>
  <c r="AQ92" i="7" s="1"/>
  <c r="AQ98" i="7" s="1"/>
  <c r="AQ104" i="7" s="1"/>
  <c r="AQ110" i="7" s="1"/>
  <c r="AQ116" i="7" s="1"/>
  <c r="AQ122" i="7" s="1"/>
  <c r="AQ128" i="7" s="1"/>
  <c r="AQ134" i="7" s="1"/>
  <c r="AH19" i="9"/>
  <c r="AH22" i="8"/>
  <c r="AH21" i="8" s="1"/>
  <c r="AH27" i="8" s="1"/>
  <c r="AH33" i="8" s="1"/>
  <c r="AH39" i="8" s="1"/>
  <c r="AH45" i="8" s="1"/>
  <c r="AH51" i="8" s="1"/>
  <c r="AH57" i="8" s="1"/>
  <c r="AH63" i="8" s="1"/>
  <c r="AH69" i="8" s="1"/>
  <c r="AH75" i="8" s="1"/>
  <c r="AH81" i="8" s="1"/>
  <c r="AH87" i="8" s="1"/>
  <c r="AH93" i="8" s="1"/>
  <c r="AH99" i="8" s="1"/>
  <c r="AH105" i="8" s="1"/>
  <c r="AH111" i="8" s="1"/>
  <c r="AH117" i="8" s="1"/>
  <c r="AH123" i="8" s="1"/>
  <c r="AH129" i="8" s="1"/>
  <c r="AH135" i="8" s="1"/>
  <c r="AH20" i="8"/>
  <c r="AH26" i="8" s="1"/>
  <c r="AH32" i="8" s="1"/>
  <c r="AH38" i="8" s="1"/>
  <c r="AH44" i="8" s="1"/>
  <c r="AH50" i="8" s="1"/>
  <c r="AH56" i="8" s="1"/>
  <c r="AH62" i="8" s="1"/>
  <c r="AH68" i="8" s="1"/>
  <c r="AH74" i="8" s="1"/>
  <c r="AH80" i="8" s="1"/>
  <c r="AH86" i="8" s="1"/>
  <c r="AH92" i="8" s="1"/>
  <c r="AH98" i="8" s="1"/>
  <c r="AH104" i="8" s="1"/>
  <c r="AH110" i="8" s="1"/>
  <c r="AH116" i="8" s="1"/>
  <c r="AH122" i="8" s="1"/>
  <c r="AH128" i="8" s="1"/>
  <c r="AH134" i="8" s="1"/>
  <c r="X19" i="10"/>
  <c r="X22" i="9"/>
  <c r="X21" i="9" s="1"/>
  <c r="X27" i="9" s="1"/>
  <c r="X33" i="9" s="1"/>
  <c r="X39" i="9" s="1"/>
  <c r="X45" i="9" s="1"/>
  <c r="X51" i="9" s="1"/>
  <c r="X57" i="9" s="1"/>
  <c r="X63" i="9" s="1"/>
  <c r="X69" i="9" s="1"/>
  <c r="X75" i="9" s="1"/>
  <c r="X81" i="9" s="1"/>
  <c r="X87" i="9" s="1"/>
  <c r="X93" i="9" s="1"/>
  <c r="X99" i="9" s="1"/>
  <c r="X105" i="9" s="1"/>
  <c r="X111" i="9" s="1"/>
  <c r="X117" i="9" s="1"/>
  <c r="X123" i="9" s="1"/>
  <c r="X129" i="9" s="1"/>
  <c r="X135" i="9" s="1"/>
  <c r="X20" i="9"/>
  <c r="X26" i="9" s="1"/>
  <c r="X32" i="9" s="1"/>
  <c r="X38" i="9" s="1"/>
  <c r="X44" i="9" s="1"/>
  <c r="X50" i="9" s="1"/>
  <c r="X56" i="9" s="1"/>
  <c r="X62" i="9" s="1"/>
  <c r="X68" i="9" s="1"/>
  <c r="X74" i="9" s="1"/>
  <c r="X80" i="9" s="1"/>
  <c r="X86" i="9" s="1"/>
  <c r="X92" i="9" s="1"/>
  <c r="X98" i="9" s="1"/>
  <c r="X104" i="9" s="1"/>
  <c r="X110" i="9" s="1"/>
  <c r="X116" i="9" s="1"/>
  <c r="X122" i="9" s="1"/>
  <c r="X128" i="9" s="1"/>
  <c r="X134" i="9" s="1"/>
  <c r="AP19" i="8"/>
  <c r="AP22" i="7"/>
  <c r="AP21" i="7" s="1"/>
  <c r="AP27" i="7" s="1"/>
  <c r="AP33" i="7" s="1"/>
  <c r="AP39" i="7" s="1"/>
  <c r="AP45" i="7" s="1"/>
  <c r="AP51" i="7" s="1"/>
  <c r="AP57" i="7" s="1"/>
  <c r="AP63" i="7" s="1"/>
  <c r="AP69" i="7" s="1"/>
  <c r="AP75" i="7" s="1"/>
  <c r="AP81" i="7" s="1"/>
  <c r="AP87" i="7" s="1"/>
  <c r="AP93" i="7" s="1"/>
  <c r="AP99" i="7" s="1"/>
  <c r="AP105" i="7" s="1"/>
  <c r="AP111" i="7" s="1"/>
  <c r="AP117" i="7" s="1"/>
  <c r="AP123" i="7" s="1"/>
  <c r="AP129" i="7" s="1"/>
  <c r="AP135" i="7" s="1"/>
  <c r="AP20" i="7"/>
  <c r="AP26" i="7" s="1"/>
  <c r="AP32" i="7" s="1"/>
  <c r="AP38" i="7" s="1"/>
  <c r="AP44" i="7" s="1"/>
  <c r="AP50" i="7" s="1"/>
  <c r="AP56" i="7" s="1"/>
  <c r="AP62" i="7" s="1"/>
  <c r="AP68" i="7" s="1"/>
  <c r="AP74" i="7" s="1"/>
  <c r="AP80" i="7" s="1"/>
  <c r="AP86" i="7" s="1"/>
  <c r="AP92" i="7" s="1"/>
  <c r="AP98" i="7" s="1"/>
  <c r="AP104" i="7" s="1"/>
  <c r="AP110" i="7" s="1"/>
  <c r="AP116" i="7" s="1"/>
  <c r="AP122" i="7" s="1"/>
  <c r="AP128" i="7" s="1"/>
  <c r="AP134" i="7" s="1"/>
  <c r="AG19" i="8"/>
  <c r="AB20" i="8" s="1"/>
  <c r="AG22" i="7"/>
  <c r="AG21" i="7" s="1"/>
  <c r="AG27" i="7" s="1"/>
  <c r="AG33" i="7" s="1"/>
  <c r="AG39" i="7" s="1"/>
  <c r="AG45" i="7" s="1"/>
  <c r="AG51" i="7" s="1"/>
  <c r="AG57" i="7" s="1"/>
  <c r="AG63" i="7" s="1"/>
  <c r="AG69" i="7" s="1"/>
  <c r="AG75" i="7" s="1"/>
  <c r="AG81" i="7" s="1"/>
  <c r="AG87" i="7" s="1"/>
  <c r="AG93" i="7" s="1"/>
  <c r="AG99" i="7" s="1"/>
  <c r="AG105" i="7" s="1"/>
  <c r="AG111" i="7" s="1"/>
  <c r="AG117" i="7" s="1"/>
  <c r="AG123" i="7" s="1"/>
  <c r="AG129" i="7" s="1"/>
  <c r="AG135" i="7" s="1"/>
  <c r="AG20" i="7"/>
  <c r="AG26" i="7" s="1"/>
  <c r="AG32" i="7" s="1"/>
  <c r="AG38" i="7" s="1"/>
  <c r="AG44" i="7" s="1"/>
  <c r="AG50" i="7" s="1"/>
  <c r="AG56" i="7" s="1"/>
  <c r="AG62" i="7" s="1"/>
  <c r="AG68" i="7" s="1"/>
  <c r="AG74" i="7" s="1"/>
  <c r="AG80" i="7" s="1"/>
  <c r="AG86" i="7" s="1"/>
  <c r="AG92" i="7" s="1"/>
  <c r="AG98" i="7" s="1"/>
  <c r="AG104" i="7" s="1"/>
  <c r="AG110" i="7" s="1"/>
  <c r="AG116" i="7" s="1"/>
  <c r="AG122" i="7" s="1"/>
  <c r="AG128" i="7" s="1"/>
  <c r="AG134" i="7" s="1"/>
  <c r="AO19" i="8"/>
  <c r="AO22" i="7"/>
  <c r="AO21" i="7" s="1"/>
  <c r="AO27" i="7" s="1"/>
  <c r="AO33" i="7" s="1"/>
  <c r="AO39" i="7" s="1"/>
  <c r="AO45" i="7" s="1"/>
  <c r="AO51" i="7" s="1"/>
  <c r="AO57" i="7" s="1"/>
  <c r="AO63" i="7" s="1"/>
  <c r="AO69" i="7" s="1"/>
  <c r="AO75" i="7" s="1"/>
  <c r="AO81" i="7" s="1"/>
  <c r="AO87" i="7" s="1"/>
  <c r="AO93" i="7" s="1"/>
  <c r="AO99" i="7" s="1"/>
  <c r="AO105" i="7" s="1"/>
  <c r="AO111" i="7" s="1"/>
  <c r="AO117" i="7" s="1"/>
  <c r="AO123" i="7" s="1"/>
  <c r="AO129" i="7" s="1"/>
  <c r="AO135" i="7" s="1"/>
  <c r="AO20" i="7"/>
  <c r="AO26" i="7" s="1"/>
  <c r="AO32" i="7" s="1"/>
  <c r="AO38" i="7" s="1"/>
  <c r="AO44" i="7" s="1"/>
  <c r="AO50" i="7" s="1"/>
  <c r="AO56" i="7" s="1"/>
  <c r="AO62" i="7" s="1"/>
  <c r="AO68" i="7" s="1"/>
  <c r="AO74" i="7" s="1"/>
  <c r="AO80" i="7" s="1"/>
  <c r="AO86" i="7" s="1"/>
  <c r="AO92" i="7" s="1"/>
  <c r="AO98" i="7" s="1"/>
  <c r="AO104" i="7" s="1"/>
  <c r="AO110" i="7" s="1"/>
  <c r="AO116" i="7" s="1"/>
  <c r="AO122" i="7" s="1"/>
  <c r="AO128" i="7" s="1"/>
  <c r="AO134" i="7" s="1"/>
  <c r="AF19" i="9"/>
  <c r="AF22" i="8"/>
  <c r="AF21" i="8" s="1"/>
  <c r="AF27" i="8" s="1"/>
  <c r="AF33" i="8" s="1"/>
  <c r="AF39" i="8" s="1"/>
  <c r="AF45" i="8" s="1"/>
  <c r="AF51" i="8" s="1"/>
  <c r="AF57" i="8" s="1"/>
  <c r="AF63" i="8" s="1"/>
  <c r="AF69" i="8" s="1"/>
  <c r="AF75" i="8" s="1"/>
  <c r="AF81" i="8" s="1"/>
  <c r="AF87" i="8" s="1"/>
  <c r="AF93" i="8" s="1"/>
  <c r="AF99" i="8" s="1"/>
  <c r="AF105" i="8" s="1"/>
  <c r="AF111" i="8" s="1"/>
  <c r="AF117" i="8" s="1"/>
  <c r="AF123" i="8" s="1"/>
  <c r="AF129" i="8" s="1"/>
  <c r="AF135" i="8" s="1"/>
  <c r="AF20" i="8"/>
  <c r="AF26" i="8" s="1"/>
  <c r="AF32" i="8" s="1"/>
  <c r="AF38" i="8" s="1"/>
  <c r="AF44" i="8" s="1"/>
  <c r="AF50" i="8" s="1"/>
  <c r="AF56" i="8" s="1"/>
  <c r="AF62" i="8" s="1"/>
  <c r="AF68" i="8" s="1"/>
  <c r="AF74" i="8" s="1"/>
  <c r="AF80" i="8" s="1"/>
  <c r="AF86" i="8" s="1"/>
  <c r="AF92" i="8" s="1"/>
  <c r="AF98" i="8" s="1"/>
  <c r="AF104" i="8" s="1"/>
  <c r="AF110" i="8" s="1"/>
  <c r="AF116" i="8" s="1"/>
  <c r="AF122" i="8" s="1"/>
  <c r="AF128" i="8" s="1"/>
  <c r="AF134" i="8" s="1"/>
  <c r="W19" i="10"/>
  <c r="W22" i="9"/>
  <c r="W21" i="9" s="1"/>
  <c r="W27" i="9" s="1"/>
  <c r="W33" i="9" s="1"/>
  <c r="W39" i="9" s="1"/>
  <c r="W45" i="9" s="1"/>
  <c r="W51" i="9" s="1"/>
  <c r="W57" i="9" s="1"/>
  <c r="W63" i="9" s="1"/>
  <c r="W69" i="9" s="1"/>
  <c r="W75" i="9" s="1"/>
  <c r="W81" i="9" s="1"/>
  <c r="W87" i="9" s="1"/>
  <c r="W93" i="9" s="1"/>
  <c r="W99" i="9" s="1"/>
  <c r="W105" i="9" s="1"/>
  <c r="W111" i="9" s="1"/>
  <c r="W117" i="9" s="1"/>
  <c r="W123" i="9" s="1"/>
  <c r="W129" i="9" s="1"/>
  <c r="W135" i="9" s="1"/>
  <c r="W20" i="9"/>
  <c r="W26" i="9" s="1"/>
  <c r="W32" i="9" s="1"/>
  <c r="W38" i="9" s="1"/>
  <c r="W44" i="9" s="1"/>
  <c r="W50" i="9" s="1"/>
  <c r="W56" i="9" s="1"/>
  <c r="W62" i="9" s="1"/>
  <c r="W68" i="9" s="1"/>
  <c r="W74" i="9" s="1"/>
  <c r="W80" i="9" s="1"/>
  <c r="W86" i="9" s="1"/>
  <c r="W92" i="9" s="1"/>
  <c r="W98" i="9" s="1"/>
  <c r="W104" i="9" s="1"/>
  <c r="W110" i="9" s="1"/>
  <c r="W116" i="9" s="1"/>
  <c r="W122" i="9" s="1"/>
  <c r="W128" i="9" s="1"/>
  <c r="W134" i="9" s="1"/>
  <c r="AL20" i="6"/>
  <c r="G24" i="9"/>
  <c r="H24" i="8"/>
  <c r="T20" i="8"/>
  <c r="AE19" i="9"/>
  <c r="AE22" i="8"/>
  <c r="AE21" i="8" s="1"/>
  <c r="AE27" i="8" s="1"/>
  <c r="AE33" i="8" s="1"/>
  <c r="AE39" i="8" s="1"/>
  <c r="AE45" i="8" s="1"/>
  <c r="AE51" i="8" s="1"/>
  <c r="AE57" i="8" s="1"/>
  <c r="AE63" i="8" s="1"/>
  <c r="AE69" i="8" s="1"/>
  <c r="AE75" i="8" s="1"/>
  <c r="AE81" i="8" s="1"/>
  <c r="AE87" i="8" s="1"/>
  <c r="AE93" i="8" s="1"/>
  <c r="AE99" i="8" s="1"/>
  <c r="AE105" i="8" s="1"/>
  <c r="AE111" i="8" s="1"/>
  <c r="AE117" i="8" s="1"/>
  <c r="AE123" i="8" s="1"/>
  <c r="AE129" i="8" s="1"/>
  <c r="AE135" i="8" s="1"/>
  <c r="AE20" i="8"/>
  <c r="AE26" i="8" s="1"/>
  <c r="AE32" i="8" s="1"/>
  <c r="AE38" i="8" s="1"/>
  <c r="AE44" i="8" s="1"/>
  <c r="AE50" i="8" s="1"/>
  <c r="AE56" i="8" s="1"/>
  <c r="AE62" i="8" s="1"/>
  <c r="AE68" i="8" s="1"/>
  <c r="AE74" i="8" s="1"/>
  <c r="AE80" i="8" s="1"/>
  <c r="AE86" i="8" s="1"/>
  <c r="AE92" i="8" s="1"/>
  <c r="AE98" i="8" s="1"/>
  <c r="AE104" i="8" s="1"/>
  <c r="AE110" i="8" s="1"/>
  <c r="AE116" i="8" s="1"/>
  <c r="AE122" i="8" s="1"/>
  <c r="AE128" i="8" s="1"/>
  <c r="AE134" i="8" s="1"/>
  <c r="AN19" i="8"/>
  <c r="AN22" i="7"/>
  <c r="AN21" i="7" s="1"/>
  <c r="AN27" i="7" s="1"/>
  <c r="AN33" i="7" s="1"/>
  <c r="AN39" i="7" s="1"/>
  <c r="AN45" i="7" s="1"/>
  <c r="AN51" i="7" s="1"/>
  <c r="AN57" i="7" s="1"/>
  <c r="AN63" i="7" s="1"/>
  <c r="AN69" i="7" s="1"/>
  <c r="AN75" i="7" s="1"/>
  <c r="AN81" i="7" s="1"/>
  <c r="AN87" i="7" s="1"/>
  <c r="AN93" i="7" s="1"/>
  <c r="AN99" i="7" s="1"/>
  <c r="AN105" i="7" s="1"/>
  <c r="AN111" i="7" s="1"/>
  <c r="AN117" i="7" s="1"/>
  <c r="AN123" i="7" s="1"/>
  <c r="AN129" i="7" s="1"/>
  <c r="AN135" i="7" s="1"/>
  <c r="AN20" i="7"/>
  <c r="AN26" i="7" s="1"/>
  <c r="AN32" i="7" s="1"/>
  <c r="AN38" i="7" s="1"/>
  <c r="AN44" i="7" s="1"/>
  <c r="AN50" i="7" s="1"/>
  <c r="AN56" i="7" s="1"/>
  <c r="AN62" i="7" s="1"/>
  <c r="AN68" i="7" s="1"/>
  <c r="AN74" i="7" s="1"/>
  <c r="AN80" i="7" s="1"/>
  <c r="AN86" i="7" s="1"/>
  <c r="AN92" i="7" s="1"/>
  <c r="AN98" i="7" s="1"/>
  <c r="AN104" i="7" s="1"/>
  <c r="AN110" i="7" s="1"/>
  <c r="AN116" i="7" s="1"/>
  <c r="AN122" i="7" s="1"/>
  <c r="AN128" i="7" s="1"/>
  <c r="AN134" i="7" s="1"/>
  <c r="V19" i="10"/>
  <c r="V22" i="9"/>
  <c r="V21" i="9" s="1"/>
  <c r="V27" i="9" s="1"/>
  <c r="V33" i="9" s="1"/>
  <c r="V39" i="9" s="1"/>
  <c r="V45" i="9" s="1"/>
  <c r="V51" i="9" s="1"/>
  <c r="V57" i="9" s="1"/>
  <c r="V63" i="9" s="1"/>
  <c r="V69" i="9" s="1"/>
  <c r="V75" i="9" s="1"/>
  <c r="V81" i="9" s="1"/>
  <c r="V87" i="9" s="1"/>
  <c r="V93" i="9" s="1"/>
  <c r="V99" i="9" s="1"/>
  <c r="V105" i="9" s="1"/>
  <c r="V111" i="9" s="1"/>
  <c r="V117" i="9" s="1"/>
  <c r="V123" i="9" s="1"/>
  <c r="V129" i="9" s="1"/>
  <c r="V135" i="9" s="1"/>
  <c r="V20" i="9"/>
  <c r="V26" i="9" s="1"/>
  <c r="V32" i="9" s="1"/>
  <c r="V38" i="9" s="1"/>
  <c r="V44" i="9" s="1"/>
  <c r="V50" i="9" s="1"/>
  <c r="V56" i="9" s="1"/>
  <c r="V62" i="9" s="1"/>
  <c r="V68" i="9" s="1"/>
  <c r="V74" i="9" s="1"/>
  <c r="V80" i="9" s="1"/>
  <c r="V86" i="9" s="1"/>
  <c r="V92" i="9" s="1"/>
  <c r="V98" i="9" s="1"/>
  <c r="V104" i="9" s="1"/>
  <c r="V110" i="9" s="1"/>
  <c r="V116" i="9" s="1"/>
  <c r="V122" i="9" s="1"/>
  <c r="V128" i="9" s="1"/>
  <c r="V134" i="9" s="1"/>
  <c r="AM19" i="8"/>
  <c r="AL19" i="7"/>
  <c r="AK22" i="7" s="1"/>
  <c r="AK28" i="7" s="1"/>
  <c r="AM20" i="7"/>
  <c r="AM22" i="7"/>
  <c r="AL22" i="6"/>
  <c r="AL21" i="6" s="1"/>
  <c r="AM21" i="6"/>
  <c r="AM27" i="6" s="1"/>
  <c r="AD21" i="7"/>
  <c r="AD27" i="7" s="1"/>
  <c r="AD19" i="9"/>
  <c r="AD22" i="8"/>
  <c r="AD20" i="8"/>
  <c r="T22" i="8"/>
  <c r="T21" i="8" s="1"/>
  <c r="U21" i="8"/>
  <c r="U27" i="8" s="1"/>
  <c r="U19" i="10"/>
  <c r="U22" i="9"/>
  <c r="U20" i="9"/>
  <c r="T19" i="9"/>
  <c r="BD40" i="2"/>
  <c r="BK40" i="2"/>
  <c r="BC51" i="2"/>
  <c r="BK38" i="2"/>
  <c r="BD38" i="2"/>
  <c r="A79" i="12"/>
  <c r="A82" i="12" s="1"/>
  <c r="A83" i="12" s="1"/>
  <c r="A84" i="12" s="1"/>
  <c r="U2" i="2"/>
  <c r="R9" i="2"/>
  <c r="BK43" i="2"/>
  <c r="BK48" i="2" s="1"/>
  <c r="A85" i="13"/>
  <c r="A88" i="13" s="1"/>
  <c r="A89" i="13" s="1"/>
  <c r="A90" i="13" s="1"/>
  <c r="A25" i="13"/>
  <c r="A28" i="13" s="1"/>
  <c r="A29" i="13" s="1"/>
  <c r="A30" i="13" s="1"/>
  <c r="A49" i="13"/>
  <c r="A52" i="13" s="1"/>
  <c r="A53" i="13" s="1"/>
  <c r="A54" i="13" s="1"/>
  <c r="A61" i="13"/>
  <c r="A64" i="13" s="1"/>
  <c r="A65" i="13" s="1"/>
  <c r="A66" i="13" s="1"/>
  <c r="A133" i="13"/>
  <c r="A136" i="13" s="1"/>
  <c r="A137" i="13" s="1"/>
  <c r="A138" i="13" s="1"/>
  <c r="A139" i="13"/>
  <c r="A142" i="13" s="1"/>
  <c r="A143" i="13" s="1"/>
  <c r="A144" i="13" s="1"/>
  <c r="A55" i="13"/>
  <c r="A58" i="13" s="1"/>
  <c r="A59" i="13" s="1"/>
  <c r="A60" i="13" s="1"/>
  <c r="A115" i="13"/>
  <c r="A118" i="13" s="1"/>
  <c r="A119" i="13" s="1"/>
  <c r="A120" i="13" s="1"/>
  <c r="A73" i="13"/>
  <c r="A76" i="13" s="1"/>
  <c r="A77" i="13" s="1"/>
  <c r="A78" i="13" s="1"/>
  <c r="A37" i="13"/>
  <c r="A40" i="13" s="1"/>
  <c r="A41" i="13" s="1"/>
  <c r="A42" i="13" s="1"/>
  <c r="A103" i="13"/>
  <c r="A106" i="13" s="1"/>
  <c r="A107" i="13" s="1"/>
  <c r="A108" i="13" s="1"/>
  <c r="A91" i="13"/>
  <c r="A94" i="13" s="1"/>
  <c r="A95" i="13" s="1"/>
  <c r="A96" i="13" s="1"/>
  <c r="A127" i="13"/>
  <c r="A130" i="13" s="1"/>
  <c r="A131" i="13" s="1"/>
  <c r="A132" i="13" s="1"/>
  <c r="A97" i="13"/>
  <c r="A100" i="13" s="1"/>
  <c r="A101" i="13" s="1"/>
  <c r="A102" i="13" s="1"/>
  <c r="A109" i="13"/>
  <c r="A112" i="13" s="1"/>
  <c r="A113" i="13" s="1"/>
  <c r="A114" i="13" s="1"/>
  <c r="A121" i="13"/>
  <c r="A124" i="13" s="1"/>
  <c r="A125" i="13" s="1"/>
  <c r="A126" i="13" s="1"/>
  <c r="A43" i="13"/>
  <c r="A46" i="13" s="1"/>
  <c r="A47" i="13" s="1"/>
  <c r="A48" i="13" s="1"/>
  <c r="A31" i="13"/>
  <c r="A34" i="13" s="1"/>
  <c r="A35" i="13" s="1"/>
  <c r="A36" i="13" s="1"/>
  <c r="A67" i="13"/>
  <c r="A70" i="13" s="1"/>
  <c r="A71" i="13" s="1"/>
  <c r="A72" i="13" s="1"/>
  <c r="A19" i="10"/>
  <c r="A22" i="10" s="1"/>
  <c r="A23" i="10" s="1"/>
  <c r="A24" i="10" s="1"/>
  <c r="G21" i="10"/>
  <c r="P24" i="10" s="1"/>
  <c r="H15" i="1"/>
  <c r="J14" i="1"/>
  <c r="N14" i="1" s="1"/>
  <c r="AL27" i="6" l="1"/>
  <c r="AS24" i="6"/>
  <c r="T27" i="8"/>
  <c r="AA24" i="8"/>
  <c r="AC27" i="6"/>
  <c r="AC33" i="6" s="1"/>
  <c r="AJ24" i="6"/>
  <c r="L114" i="13"/>
  <c r="T36" i="6"/>
  <c r="U36" i="6" s="1"/>
  <c r="M138" i="9"/>
  <c r="M132" i="11"/>
  <c r="M114" i="14"/>
  <c r="T42" i="5"/>
  <c r="V42" i="5" s="1"/>
  <c r="AE30" i="5"/>
  <c r="V36" i="5"/>
  <c r="K120" i="13"/>
  <c r="M120" i="13" s="1"/>
  <c r="AC36" i="5"/>
  <c r="AD36" i="5" s="1"/>
  <c r="AL30" i="5"/>
  <c r="AM30" i="5" s="1"/>
  <c r="T30" i="7"/>
  <c r="U30" i="7" s="1"/>
  <c r="U42" i="5"/>
  <c r="L134" i="12"/>
  <c r="K128" i="12"/>
  <c r="J138" i="12"/>
  <c r="AL32" i="5"/>
  <c r="AM38" i="5"/>
  <c r="AK42" i="5"/>
  <c r="AL38" i="4"/>
  <c r="AM44" i="4"/>
  <c r="AK48" i="4"/>
  <c r="AC38" i="5"/>
  <c r="AB48" i="5"/>
  <c r="AD44" i="5"/>
  <c r="AB39" i="5"/>
  <c r="AD45" i="5"/>
  <c r="AQ30" i="6"/>
  <c r="AR30" i="6"/>
  <c r="T45" i="6"/>
  <c r="Q132" i="12"/>
  <c r="P132" i="12"/>
  <c r="AB46" i="6"/>
  <c r="AB37" i="6"/>
  <c r="AB43" i="5"/>
  <c r="AB52" i="5"/>
  <c r="J25" i="8"/>
  <c r="J34" i="8"/>
  <c r="AB54" i="4"/>
  <c r="AC44" i="4"/>
  <c r="AD50" i="4"/>
  <c r="AK43" i="4"/>
  <c r="AK52" i="4"/>
  <c r="U38" i="7"/>
  <c r="T32" i="7"/>
  <c r="S42" i="7"/>
  <c r="AD39" i="6"/>
  <c r="AB33" i="6"/>
  <c r="AL36" i="4"/>
  <c r="AN36" i="4" s="1"/>
  <c r="T33" i="8"/>
  <c r="AM26" i="7"/>
  <c r="AK30" i="7"/>
  <c r="V42" i="4"/>
  <c r="J129" i="14"/>
  <c r="L135" i="14"/>
  <c r="AI42" i="5"/>
  <c r="AH42" i="5"/>
  <c r="J129" i="13"/>
  <c r="L135" i="13"/>
  <c r="AL26" i="6"/>
  <c r="AK36" i="6"/>
  <c r="AM32" i="6"/>
  <c r="AC39" i="5"/>
  <c r="AC42" i="4"/>
  <c r="AE42" i="4" s="1"/>
  <c r="AB31" i="7"/>
  <c r="AB40" i="7"/>
  <c r="AR42" i="4"/>
  <c r="AQ42" i="4"/>
  <c r="S31" i="8"/>
  <c r="S40" i="8"/>
  <c r="T39" i="7"/>
  <c r="P126" i="13"/>
  <c r="Q126" i="13"/>
  <c r="S27" i="8"/>
  <c r="U33" i="8"/>
  <c r="AB30" i="7"/>
  <c r="AD38" i="6"/>
  <c r="AC32" i="6"/>
  <c r="AB42" i="6"/>
  <c r="U56" i="4"/>
  <c r="S60" i="4"/>
  <c r="T50" i="4"/>
  <c r="S45" i="5"/>
  <c r="U51" i="5"/>
  <c r="V36" i="6"/>
  <c r="K138" i="11"/>
  <c r="AK33" i="5"/>
  <c r="AM39" i="5"/>
  <c r="U30" i="6"/>
  <c r="V30" i="6"/>
  <c r="S37" i="6"/>
  <c r="S46" i="6"/>
  <c r="AC26" i="7"/>
  <c r="AB36" i="7"/>
  <c r="AD32" i="7"/>
  <c r="K120" i="14"/>
  <c r="K129" i="14"/>
  <c r="AH36" i="6"/>
  <c r="AI36" i="6"/>
  <c r="AD26" i="8"/>
  <c r="AK25" i="7"/>
  <c r="AK34" i="7"/>
  <c r="Z54" i="4"/>
  <c r="Y54" i="4"/>
  <c r="J31" i="7"/>
  <c r="J40" i="7"/>
  <c r="Z48" i="5"/>
  <c r="Y48" i="5"/>
  <c r="K135" i="13"/>
  <c r="K122" i="14"/>
  <c r="L128" i="14"/>
  <c r="J132" i="14"/>
  <c r="AD51" i="4"/>
  <c r="AB45" i="4"/>
  <c r="S49" i="4"/>
  <c r="S58" i="4"/>
  <c r="Z30" i="8"/>
  <c r="Y30" i="8"/>
  <c r="AK39" i="4"/>
  <c r="AM45" i="4"/>
  <c r="J58" i="4"/>
  <c r="J49" i="4"/>
  <c r="T51" i="5"/>
  <c r="T38" i="6"/>
  <c r="U44" i="6"/>
  <c r="S48" i="6"/>
  <c r="T51" i="4"/>
  <c r="AB52" i="4"/>
  <c r="AB43" i="4"/>
  <c r="AL39" i="4"/>
  <c r="U26" i="9"/>
  <c r="S30" i="9"/>
  <c r="AD33" i="7"/>
  <c r="AB27" i="7"/>
  <c r="U57" i="4"/>
  <c r="S51" i="4"/>
  <c r="T48" i="4"/>
  <c r="V48" i="4" s="1"/>
  <c r="P126" i="14"/>
  <c r="Q126" i="14"/>
  <c r="S52" i="5"/>
  <c r="S43" i="5"/>
  <c r="AL39" i="5"/>
  <c r="U32" i="8"/>
  <c r="T26" i="8"/>
  <c r="S36" i="8"/>
  <c r="Z42" i="6"/>
  <c r="Y42" i="6"/>
  <c r="K122" i="13"/>
  <c r="L128" i="13"/>
  <c r="J132" i="13"/>
  <c r="J37" i="6"/>
  <c r="J46" i="6"/>
  <c r="AL33" i="6"/>
  <c r="AI48" i="4"/>
  <c r="AH48" i="4"/>
  <c r="J49" i="5"/>
  <c r="J58" i="5"/>
  <c r="AK31" i="5"/>
  <c r="AK40" i="5"/>
  <c r="L138" i="10"/>
  <c r="M138" i="10"/>
  <c r="S39" i="6"/>
  <c r="U45" i="6"/>
  <c r="AM33" i="6"/>
  <c r="AK27" i="6"/>
  <c r="S54" i="5"/>
  <c r="T44" i="5"/>
  <c r="U50" i="5"/>
  <c r="S33" i="7"/>
  <c r="U39" i="7"/>
  <c r="K126" i="12"/>
  <c r="AK25" i="6"/>
  <c r="AK34" i="6"/>
  <c r="AH30" i="6"/>
  <c r="AI30" i="6"/>
  <c r="AC30" i="6" s="1"/>
  <c r="AC45" i="4"/>
  <c r="S40" i="7"/>
  <c r="S31" i="7"/>
  <c r="AR36" i="5"/>
  <c r="AQ36" i="5"/>
  <c r="S21" i="9"/>
  <c r="AK21" i="7"/>
  <c r="J22" i="9"/>
  <c r="J28" i="9" s="1"/>
  <c r="J22" i="10"/>
  <c r="AG24" i="8"/>
  <c r="AB24" i="8"/>
  <c r="AQ24" i="6"/>
  <c r="AK19" i="6" s="1"/>
  <c r="AP24" i="7"/>
  <c r="AK24" i="7"/>
  <c r="AB24" i="7"/>
  <c r="AG24" i="7"/>
  <c r="S20" i="10"/>
  <c r="AK20" i="8"/>
  <c r="AH24" i="6"/>
  <c r="AB19" i="6" s="1"/>
  <c r="AB21" i="7"/>
  <c r="S24" i="9"/>
  <c r="X24" i="9"/>
  <c r="Y24" i="8"/>
  <c r="S19" i="8" s="1"/>
  <c r="S22" i="9"/>
  <c r="S28" i="9" s="1"/>
  <c r="F20" i="10"/>
  <c r="F26" i="10" s="1"/>
  <c r="F32" i="10" s="1"/>
  <c r="F38" i="10" s="1"/>
  <c r="F44" i="10" s="1"/>
  <c r="F50" i="10" s="1"/>
  <c r="F56" i="10" s="1"/>
  <c r="F62" i="10" s="1"/>
  <c r="F68" i="10" s="1"/>
  <c r="F74" i="10" s="1"/>
  <c r="F80" i="10" s="1"/>
  <c r="F86" i="10" s="1"/>
  <c r="F92" i="10" s="1"/>
  <c r="F98" i="10" s="1"/>
  <c r="F104" i="10" s="1"/>
  <c r="F110" i="10" s="1"/>
  <c r="F116" i="10" s="1"/>
  <c r="F122" i="10" s="1"/>
  <c r="F128" i="10" s="1"/>
  <c r="F134" i="10" s="1"/>
  <c r="G19" i="11"/>
  <c r="AC19" i="8"/>
  <c r="AB22" i="8" s="1"/>
  <c r="AB28" i="8" s="1"/>
  <c r="BG57" i="2"/>
  <c r="AC20" i="7"/>
  <c r="AS19" i="9"/>
  <c r="AS22" i="8"/>
  <c r="AS21" i="8" s="1"/>
  <c r="AS27" i="8" s="1"/>
  <c r="AS33" i="8" s="1"/>
  <c r="AS39" i="8" s="1"/>
  <c r="AS45" i="8" s="1"/>
  <c r="AS51" i="8" s="1"/>
  <c r="AS57" i="8" s="1"/>
  <c r="AS63" i="8" s="1"/>
  <c r="AS69" i="8" s="1"/>
  <c r="AS75" i="8" s="1"/>
  <c r="AS81" i="8" s="1"/>
  <c r="AS87" i="8" s="1"/>
  <c r="AS93" i="8" s="1"/>
  <c r="AS99" i="8" s="1"/>
  <c r="AS105" i="8" s="1"/>
  <c r="AS111" i="8" s="1"/>
  <c r="AS117" i="8" s="1"/>
  <c r="AS123" i="8" s="1"/>
  <c r="AS129" i="8" s="1"/>
  <c r="AS135" i="8" s="1"/>
  <c r="AS20" i="8"/>
  <c r="AS26" i="8" s="1"/>
  <c r="AS32" i="8" s="1"/>
  <c r="AS38" i="8" s="1"/>
  <c r="AS44" i="8" s="1"/>
  <c r="AS50" i="8" s="1"/>
  <c r="AS56" i="8" s="1"/>
  <c r="AS62" i="8" s="1"/>
  <c r="AS68" i="8" s="1"/>
  <c r="AS74" i="8" s="1"/>
  <c r="AS80" i="8" s="1"/>
  <c r="AS86" i="8" s="1"/>
  <c r="AS92" i="8" s="1"/>
  <c r="AS98" i="8" s="1"/>
  <c r="AS104" i="8" s="1"/>
  <c r="AS110" i="8" s="1"/>
  <c r="AS116" i="8" s="1"/>
  <c r="AS122" i="8" s="1"/>
  <c r="AS128" i="8" s="1"/>
  <c r="AS134" i="8" s="1"/>
  <c r="AJ19" i="10"/>
  <c r="AJ22" i="9"/>
  <c r="AJ21" i="9" s="1"/>
  <c r="AJ27" i="9" s="1"/>
  <c r="AJ33" i="9" s="1"/>
  <c r="AJ39" i="9" s="1"/>
  <c r="AJ45" i="9" s="1"/>
  <c r="AJ51" i="9" s="1"/>
  <c r="AJ57" i="9" s="1"/>
  <c r="AJ63" i="9" s="1"/>
  <c r="AJ69" i="9" s="1"/>
  <c r="AJ75" i="9" s="1"/>
  <c r="AJ81" i="9" s="1"/>
  <c r="AJ87" i="9" s="1"/>
  <c r="AJ93" i="9" s="1"/>
  <c r="AJ99" i="9" s="1"/>
  <c r="AJ105" i="9" s="1"/>
  <c r="AJ111" i="9" s="1"/>
  <c r="AJ117" i="9" s="1"/>
  <c r="AJ123" i="9" s="1"/>
  <c r="AJ129" i="9" s="1"/>
  <c r="AJ135" i="9" s="1"/>
  <c r="AJ20" i="9"/>
  <c r="AJ26" i="9" s="1"/>
  <c r="AJ32" i="9" s="1"/>
  <c r="AJ38" i="9" s="1"/>
  <c r="AJ44" i="9" s="1"/>
  <c r="AJ50" i="9" s="1"/>
  <c r="AJ56" i="9" s="1"/>
  <c r="AJ62" i="9" s="1"/>
  <c r="AJ68" i="9" s="1"/>
  <c r="AJ74" i="9" s="1"/>
  <c r="AJ80" i="9" s="1"/>
  <c r="AJ86" i="9" s="1"/>
  <c r="AJ92" i="9" s="1"/>
  <c r="AJ98" i="9" s="1"/>
  <c r="AJ104" i="9" s="1"/>
  <c r="AJ110" i="9" s="1"/>
  <c r="AJ116" i="9" s="1"/>
  <c r="AJ122" i="9" s="1"/>
  <c r="AJ128" i="9" s="1"/>
  <c r="AJ134" i="9" s="1"/>
  <c r="AR19" i="9"/>
  <c r="AR22" i="8"/>
  <c r="AR21" i="8" s="1"/>
  <c r="AR27" i="8" s="1"/>
  <c r="AR33" i="8" s="1"/>
  <c r="AR39" i="8" s="1"/>
  <c r="AR45" i="8" s="1"/>
  <c r="AR51" i="8" s="1"/>
  <c r="AR57" i="8" s="1"/>
  <c r="AR63" i="8" s="1"/>
  <c r="AR69" i="8" s="1"/>
  <c r="AR75" i="8" s="1"/>
  <c r="AR81" i="8" s="1"/>
  <c r="AR87" i="8" s="1"/>
  <c r="AR93" i="8" s="1"/>
  <c r="AR99" i="8" s="1"/>
  <c r="AR105" i="8" s="1"/>
  <c r="AR111" i="8" s="1"/>
  <c r="AR117" i="8" s="1"/>
  <c r="AR123" i="8" s="1"/>
  <c r="AR129" i="8" s="1"/>
  <c r="AR135" i="8" s="1"/>
  <c r="AR20" i="8"/>
  <c r="AR26" i="8" s="1"/>
  <c r="AR32" i="8" s="1"/>
  <c r="AR38" i="8" s="1"/>
  <c r="AR44" i="8" s="1"/>
  <c r="AR50" i="8" s="1"/>
  <c r="AR56" i="8" s="1"/>
  <c r="AR62" i="8" s="1"/>
  <c r="AR68" i="8" s="1"/>
  <c r="AR74" i="8" s="1"/>
  <c r="AR80" i="8" s="1"/>
  <c r="AR86" i="8" s="1"/>
  <c r="AR92" i="8" s="1"/>
  <c r="AR98" i="8" s="1"/>
  <c r="AR104" i="8" s="1"/>
  <c r="AR110" i="8" s="1"/>
  <c r="AR116" i="8" s="1"/>
  <c r="AR122" i="8" s="1"/>
  <c r="AR128" i="8" s="1"/>
  <c r="AR134" i="8" s="1"/>
  <c r="BD55" i="2"/>
  <c r="BD60" i="2" s="1"/>
  <c r="AI19" i="10"/>
  <c r="AI22" i="9"/>
  <c r="AI21" i="9" s="1"/>
  <c r="AI27" i="9" s="1"/>
  <c r="AI33" i="9" s="1"/>
  <c r="AI39" i="9" s="1"/>
  <c r="AI45" i="9" s="1"/>
  <c r="AI51" i="9" s="1"/>
  <c r="AI57" i="9" s="1"/>
  <c r="AI63" i="9" s="1"/>
  <c r="AI69" i="9" s="1"/>
  <c r="AI75" i="9" s="1"/>
  <c r="AI81" i="9" s="1"/>
  <c r="AI87" i="9" s="1"/>
  <c r="AI93" i="9" s="1"/>
  <c r="AI99" i="9" s="1"/>
  <c r="AI105" i="9" s="1"/>
  <c r="AI111" i="9" s="1"/>
  <c r="AI117" i="9" s="1"/>
  <c r="AI123" i="9" s="1"/>
  <c r="AI129" i="9" s="1"/>
  <c r="AI135" i="9" s="1"/>
  <c r="AI20" i="9"/>
  <c r="AI26" i="9" s="1"/>
  <c r="AI32" i="9" s="1"/>
  <c r="AI38" i="9" s="1"/>
  <c r="AI44" i="9" s="1"/>
  <c r="AI50" i="9" s="1"/>
  <c r="AI56" i="9" s="1"/>
  <c r="AI62" i="9" s="1"/>
  <c r="AI68" i="9" s="1"/>
  <c r="AI74" i="9" s="1"/>
  <c r="AI80" i="9" s="1"/>
  <c r="AI86" i="9" s="1"/>
  <c r="AI92" i="9" s="1"/>
  <c r="AI98" i="9" s="1"/>
  <c r="AI104" i="9" s="1"/>
  <c r="AI110" i="9" s="1"/>
  <c r="AI116" i="9" s="1"/>
  <c r="AI122" i="9" s="1"/>
  <c r="AI128" i="9" s="1"/>
  <c r="AI134" i="9" s="1"/>
  <c r="AA19" i="11"/>
  <c r="AA22" i="10"/>
  <c r="AA21" i="10" s="1"/>
  <c r="AA27" i="10" s="1"/>
  <c r="AA33" i="10" s="1"/>
  <c r="AA39" i="10" s="1"/>
  <c r="AA45" i="10" s="1"/>
  <c r="AA51" i="10" s="1"/>
  <c r="AA57" i="10" s="1"/>
  <c r="AA63" i="10" s="1"/>
  <c r="AA69" i="10" s="1"/>
  <c r="AA75" i="10" s="1"/>
  <c r="AA81" i="10" s="1"/>
  <c r="AA87" i="10" s="1"/>
  <c r="AA93" i="10" s="1"/>
  <c r="AA99" i="10" s="1"/>
  <c r="AA105" i="10" s="1"/>
  <c r="AA111" i="10" s="1"/>
  <c r="AA117" i="10" s="1"/>
  <c r="AA123" i="10" s="1"/>
  <c r="AA129" i="10" s="1"/>
  <c r="AA135" i="10" s="1"/>
  <c r="AA20" i="10"/>
  <c r="AA26" i="10" s="1"/>
  <c r="AA32" i="10" s="1"/>
  <c r="AA38" i="10" s="1"/>
  <c r="AA44" i="10" s="1"/>
  <c r="AA50" i="10" s="1"/>
  <c r="AA56" i="10" s="1"/>
  <c r="AA62" i="10" s="1"/>
  <c r="AA68" i="10" s="1"/>
  <c r="AA74" i="10" s="1"/>
  <c r="AA80" i="10" s="1"/>
  <c r="AA86" i="10" s="1"/>
  <c r="AA92" i="10" s="1"/>
  <c r="AA98" i="10" s="1"/>
  <c r="AA104" i="10" s="1"/>
  <c r="AA110" i="10" s="1"/>
  <c r="AA116" i="10" s="1"/>
  <c r="AA122" i="10" s="1"/>
  <c r="AA128" i="10" s="1"/>
  <c r="AA134" i="10" s="1"/>
  <c r="Z19" i="11"/>
  <c r="Z22" i="10"/>
  <c r="Z21" i="10" s="1"/>
  <c r="Z27" i="10" s="1"/>
  <c r="Z33" i="10" s="1"/>
  <c r="Z39" i="10" s="1"/>
  <c r="Z45" i="10" s="1"/>
  <c r="Z51" i="10" s="1"/>
  <c r="Z57" i="10" s="1"/>
  <c r="Z63" i="10" s="1"/>
  <c r="Z69" i="10" s="1"/>
  <c r="Z75" i="10" s="1"/>
  <c r="Z81" i="10" s="1"/>
  <c r="Z87" i="10" s="1"/>
  <c r="Z93" i="10" s="1"/>
  <c r="Z99" i="10" s="1"/>
  <c r="Z105" i="10" s="1"/>
  <c r="Z111" i="10" s="1"/>
  <c r="Z117" i="10" s="1"/>
  <c r="Z123" i="10" s="1"/>
  <c r="Z129" i="10" s="1"/>
  <c r="Z135" i="10" s="1"/>
  <c r="Z20" i="10"/>
  <c r="Z26" i="10" s="1"/>
  <c r="Z32" i="10" s="1"/>
  <c r="Z38" i="10" s="1"/>
  <c r="Z44" i="10" s="1"/>
  <c r="Z50" i="10" s="1"/>
  <c r="Z56" i="10" s="1"/>
  <c r="Z62" i="10" s="1"/>
  <c r="Z68" i="10" s="1"/>
  <c r="Z74" i="10" s="1"/>
  <c r="Z80" i="10" s="1"/>
  <c r="Z86" i="10" s="1"/>
  <c r="Z92" i="10" s="1"/>
  <c r="Z98" i="10" s="1"/>
  <c r="Z104" i="10" s="1"/>
  <c r="Z110" i="10" s="1"/>
  <c r="Z116" i="10" s="1"/>
  <c r="Z122" i="10" s="1"/>
  <c r="Z128" i="10" s="1"/>
  <c r="Z134" i="10" s="1"/>
  <c r="AQ19" i="9"/>
  <c r="AQ22" i="8"/>
  <c r="AQ21" i="8" s="1"/>
  <c r="AQ27" i="8" s="1"/>
  <c r="AQ33" i="8" s="1"/>
  <c r="AQ39" i="8" s="1"/>
  <c r="AQ45" i="8" s="1"/>
  <c r="AQ51" i="8" s="1"/>
  <c r="AQ57" i="8" s="1"/>
  <c r="AQ63" i="8" s="1"/>
  <c r="AQ69" i="8" s="1"/>
  <c r="AQ75" i="8" s="1"/>
  <c r="AQ81" i="8" s="1"/>
  <c r="AQ87" i="8" s="1"/>
  <c r="AQ93" i="8" s="1"/>
  <c r="AQ99" i="8" s="1"/>
  <c r="AQ105" i="8" s="1"/>
  <c r="AQ111" i="8" s="1"/>
  <c r="AQ117" i="8" s="1"/>
  <c r="AQ123" i="8" s="1"/>
  <c r="AQ129" i="8" s="1"/>
  <c r="AQ135" i="8" s="1"/>
  <c r="AQ20" i="8"/>
  <c r="AQ26" i="8" s="1"/>
  <c r="AQ32" i="8" s="1"/>
  <c r="AQ38" i="8" s="1"/>
  <c r="AQ44" i="8" s="1"/>
  <c r="AQ50" i="8" s="1"/>
  <c r="AQ56" i="8" s="1"/>
  <c r="AQ62" i="8" s="1"/>
  <c r="AQ68" i="8" s="1"/>
  <c r="AQ74" i="8" s="1"/>
  <c r="AQ80" i="8" s="1"/>
  <c r="AQ86" i="8" s="1"/>
  <c r="AQ92" i="8" s="1"/>
  <c r="AQ98" i="8" s="1"/>
  <c r="AQ104" i="8" s="1"/>
  <c r="AQ110" i="8" s="1"/>
  <c r="AQ116" i="8" s="1"/>
  <c r="AQ122" i="8" s="1"/>
  <c r="AQ128" i="8" s="1"/>
  <c r="AQ134" i="8" s="1"/>
  <c r="T20" i="9"/>
  <c r="AH19" i="10"/>
  <c r="AH22" i="9"/>
  <c r="AH21" i="9" s="1"/>
  <c r="AH27" i="9" s="1"/>
  <c r="AH33" i="9" s="1"/>
  <c r="AH39" i="9" s="1"/>
  <c r="AH45" i="9" s="1"/>
  <c r="AH51" i="9" s="1"/>
  <c r="AH57" i="9" s="1"/>
  <c r="AH63" i="9" s="1"/>
  <c r="AH69" i="9" s="1"/>
  <c r="AH75" i="9" s="1"/>
  <c r="AH81" i="9" s="1"/>
  <c r="AH87" i="9" s="1"/>
  <c r="AH93" i="9" s="1"/>
  <c r="AH99" i="9" s="1"/>
  <c r="AH105" i="9" s="1"/>
  <c r="AH111" i="9" s="1"/>
  <c r="AH117" i="9" s="1"/>
  <c r="AH123" i="9" s="1"/>
  <c r="AH129" i="9" s="1"/>
  <c r="AH135" i="9" s="1"/>
  <c r="AH20" i="9"/>
  <c r="AH26" i="9" s="1"/>
  <c r="AH32" i="9" s="1"/>
  <c r="AH38" i="9" s="1"/>
  <c r="AH44" i="9" s="1"/>
  <c r="AH50" i="9" s="1"/>
  <c r="AH56" i="9" s="1"/>
  <c r="AH62" i="9" s="1"/>
  <c r="AH68" i="9" s="1"/>
  <c r="AH74" i="9" s="1"/>
  <c r="AH80" i="9" s="1"/>
  <c r="AH86" i="9" s="1"/>
  <c r="AH92" i="9" s="1"/>
  <c r="AH98" i="9" s="1"/>
  <c r="AH104" i="9" s="1"/>
  <c r="AH110" i="9" s="1"/>
  <c r="AH116" i="9" s="1"/>
  <c r="AH122" i="9" s="1"/>
  <c r="AH128" i="9" s="1"/>
  <c r="AH134" i="9" s="1"/>
  <c r="Y19" i="11"/>
  <c r="Y22" i="10"/>
  <c r="Y21" i="10" s="1"/>
  <c r="Y27" i="10" s="1"/>
  <c r="Y33" i="10" s="1"/>
  <c r="Y39" i="10" s="1"/>
  <c r="Y45" i="10" s="1"/>
  <c r="Y51" i="10" s="1"/>
  <c r="Y57" i="10" s="1"/>
  <c r="Y63" i="10" s="1"/>
  <c r="Y69" i="10" s="1"/>
  <c r="Y75" i="10" s="1"/>
  <c r="Y81" i="10" s="1"/>
  <c r="Y87" i="10" s="1"/>
  <c r="Y93" i="10" s="1"/>
  <c r="Y99" i="10" s="1"/>
  <c r="Y105" i="10" s="1"/>
  <c r="Y111" i="10" s="1"/>
  <c r="Y117" i="10" s="1"/>
  <c r="Y123" i="10" s="1"/>
  <c r="Y129" i="10" s="1"/>
  <c r="Y135" i="10" s="1"/>
  <c r="Y20" i="10"/>
  <c r="Y26" i="10" s="1"/>
  <c r="Y32" i="10" s="1"/>
  <c r="Y38" i="10" s="1"/>
  <c r="Y44" i="10" s="1"/>
  <c r="Y50" i="10" s="1"/>
  <c r="Y56" i="10" s="1"/>
  <c r="Y62" i="10" s="1"/>
  <c r="Y68" i="10" s="1"/>
  <c r="Y74" i="10" s="1"/>
  <c r="Y80" i="10" s="1"/>
  <c r="Y86" i="10" s="1"/>
  <c r="Y92" i="10" s="1"/>
  <c r="Y98" i="10" s="1"/>
  <c r="Y104" i="10" s="1"/>
  <c r="Y110" i="10" s="1"/>
  <c r="Y116" i="10" s="1"/>
  <c r="Y122" i="10" s="1"/>
  <c r="Y128" i="10" s="1"/>
  <c r="Y134" i="10" s="1"/>
  <c r="AG19" i="9"/>
  <c r="AC19" i="9" s="1"/>
  <c r="AB22" i="9" s="1"/>
  <c r="AG22" i="8"/>
  <c r="AG21" i="8" s="1"/>
  <c r="AG27" i="8" s="1"/>
  <c r="AG33" i="8" s="1"/>
  <c r="AG39" i="8" s="1"/>
  <c r="AG45" i="8" s="1"/>
  <c r="AG51" i="8" s="1"/>
  <c r="AG57" i="8" s="1"/>
  <c r="AG63" i="8" s="1"/>
  <c r="AG69" i="8" s="1"/>
  <c r="AG75" i="8" s="1"/>
  <c r="AG81" i="8" s="1"/>
  <c r="AG87" i="8" s="1"/>
  <c r="AG93" i="8" s="1"/>
  <c r="AG99" i="8" s="1"/>
  <c r="AG105" i="8" s="1"/>
  <c r="AG111" i="8" s="1"/>
  <c r="AG117" i="8" s="1"/>
  <c r="AG123" i="8" s="1"/>
  <c r="AG129" i="8" s="1"/>
  <c r="AG135" i="8" s="1"/>
  <c r="AG20" i="8"/>
  <c r="AG26" i="8" s="1"/>
  <c r="AG32" i="8" s="1"/>
  <c r="AG38" i="8" s="1"/>
  <c r="AG44" i="8" s="1"/>
  <c r="AG50" i="8" s="1"/>
  <c r="AG56" i="8" s="1"/>
  <c r="AG62" i="8" s="1"/>
  <c r="AG68" i="8" s="1"/>
  <c r="AG74" i="8" s="1"/>
  <c r="AG80" i="8" s="1"/>
  <c r="AG86" i="8" s="1"/>
  <c r="AG92" i="8" s="1"/>
  <c r="AG98" i="8" s="1"/>
  <c r="AG104" i="8" s="1"/>
  <c r="AG110" i="8" s="1"/>
  <c r="AG116" i="8" s="1"/>
  <c r="AG122" i="8" s="1"/>
  <c r="AG128" i="8" s="1"/>
  <c r="AG134" i="8" s="1"/>
  <c r="AC22" i="7"/>
  <c r="AC21" i="7" s="1"/>
  <c r="AP19" i="9"/>
  <c r="AP22" i="8"/>
  <c r="AP21" i="8" s="1"/>
  <c r="AP27" i="8" s="1"/>
  <c r="AP33" i="8" s="1"/>
  <c r="AP39" i="8" s="1"/>
  <c r="AP45" i="8" s="1"/>
  <c r="AP51" i="8" s="1"/>
  <c r="AP57" i="8" s="1"/>
  <c r="AP63" i="8" s="1"/>
  <c r="AP69" i="8" s="1"/>
  <c r="AP75" i="8" s="1"/>
  <c r="AP81" i="8" s="1"/>
  <c r="AP87" i="8" s="1"/>
  <c r="AP93" i="8" s="1"/>
  <c r="AP99" i="8" s="1"/>
  <c r="AP105" i="8" s="1"/>
  <c r="AP111" i="8" s="1"/>
  <c r="AP117" i="8" s="1"/>
  <c r="AP123" i="8" s="1"/>
  <c r="AP129" i="8" s="1"/>
  <c r="AP135" i="8" s="1"/>
  <c r="AP20" i="8"/>
  <c r="AP26" i="8" s="1"/>
  <c r="AP32" i="8" s="1"/>
  <c r="AP38" i="8" s="1"/>
  <c r="AP44" i="8" s="1"/>
  <c r="AP50" i="8" s="1"/>
  <c r="AP56" i="8" s="1"/>
  <c r="AP62" i="8" s="1"/>
  <c r="AP68" i="8" s="1"/>
  <c r="AP74" i="8" s="1"/>
  <c r="AP80" i="8" s="1"/>
  <c r="AP86" i="8" s="1"/>
  <c r="AP92" i="8" s="1"/>
  <c r="AP98" i="8" s="1"/>
  <c r="AP104" i="8" s="1"/>
  <c r="AP110" i="8" s="1"/>
  <c r="AP116" i="8" s="1"/>
  <c r="AP122" i="8" s="1"/>
  <c r="AP128" i="8" s="1"/>
  <c r="AP134" i="8" s="1"/>
  <c r="X19" i="11"/>
  <c r="X22" i="10"/>
  <c r="X21" i="10" s="1"/>
  <c r="X27" i="10" s="1"/>
  <c r="X33" i="10" s="1"/>
  <c r="X39" i="10" s="1"/>
  <c r="X45" i="10" s="1"/>
  <c r="X51" i="10" s="1"/>
  <c r="X57" i="10" s="1"/>
  <c r="X63" i="10" s="1"/>
  <c r="X69" i="10" s="1"/>
  <c r="X75" i="10" s="1"/>
  <c r="X81" i="10" s="1"/>
  <c r="X87" i="10" s="1"/>
  <c r="X93" i="10" s="1"/>
  <c r="X99" i="10" s="1"/>
  <c r="X105" i="10" s="1"/>
  <c r="X111" i="10" s="1"/>
  <c r="X117" i="10" s="1"/>
  <c r="X123" i="10" s="1"/>
  <c r="X129" i="10" s="1"/>
  <c r="X135" i="10" s="1"/>
  <c r="X20" i="10"/>
  <c r="X26" i="10" s="1"/>
  <c r="X32" i="10" s="1"/>
  <c r="X38" i="10" s="1"/>
  <c r="X44" i="10" s="1"/>
  <c r="X50" i="10" s="1"/>
  <c r="X56" i="10" s="1"/>
  <c r="X62" i="10" s="1"/>
  <c r="X68" i="10" s="1"/>
  <c r="X74" i="10" s="1"/>
  <c r="X80" i="10" s="1"/>
  <c r="X86" i="10" s="1"/>
  <c r="X92" i="10" s="1"/>
  <c r="X98" i="10" s="1"/>
  <c r="X104" i="10" s="1"/>
  <c r="X110" i="10" s="1"/>
  <c r="X116" i="10" s="1"/>
  <c r="X122" i="10" s="1"/>
  <c r="X128" i="10" s="1"/>
  <c r="X134" i="10" s="1"/>
  <c r="W19" i="11"/>
  <c r="W22" i="10"/>
  <c r="W21" i="10" s="1"/>
  <c r="W27" i="10" s="1"/>
  <c r="W33" i="10" s="1"/>
  <c r="W39" i="10" s="1"/>
  <c r="W45" i="10" s="1"/>
  <c r="W51" i="10" s="1"/>
  <c r="W57" i="10" s="1"/>
  <c r="W63" i="10" s="1"/>
  <c r="W69" i="10" s="1"/>
  <c r="W75" i="10" s="1"/>
  <c r="W81" i="10" s="1"/>
  <c r="W87" i="10" s="1"/>
  <c r="W93" i="10" s="1"/>
  <c r="W99" i="10" s="1"/>
  <c r="W105" i="10" s="1"/>
  <c r="W111" i="10" s="1"/>
  <c r="W117" i="10" s="1"/>
  <c r="W123" i="10" s="1"/>
  <c r="W129" i="10" s="1"/>
  <c r="W135" i="10" s="1"/>
  <c r="W20" i="10"/>
  <c r="W26" i="10" s="1"/>
  <c r="W32" i="10" s="1"/>
  <c r="W38" i="10" s="1"/>
  <c r="W44" i="10" s="1"/>
  <c r="W50" i="10" s="1"/>
  <c r="W56" i="10" s="1"/>
  <c r="W62" i="10" s="1"/>
  <c r="W68" i="10" s="1"/>
  <c r="W74" i="10" s="1"/>
  <c r="W80" i="10" s="1"/>
  <c r="W86" i="10" s="1"/>
  <c r="W92" i="10" s="1"/>
  <c r="W98" i="10" s="1"/>
  <c r="W104" i="10" s="1"/>
  <c r="W110" i="10" s="1"/>
  <c r="W116" i="10" s="1"/>
  <c r="W122" i="10" s="1"/>
  <c r="W128" i="10" s="1"/>
  <c r="W134" i="10" s="1"/>
  <c r="AF19" i="10"/>
  <c r="AF22" i="9"/>
  <c r="AF21" i="9" s="1"/>
  <c r="AF27" i="9" s="1"/>
  <c r="AF33" i="9" s="1"/>
  <c r="AF39" i="9" s="1"/>
  <c r="AF45" i="9" s="1"/>
  <c r="AF51" i="9" s="1"/>
  <c r="AF57" i="9" s="1"/>
  <c r="AF63" i="9" s="1"/>
  <c r="AF69" i="9" s="1"/>
  <c r="AF75" i="9" s="1"/>
  <c r="AF81" i="9" s="1"/>
  <c r="AF87" i="9" s="1"/>
  <c r="AF93" i="9" s="1"/>
  <c r="AF99" i="9" s="1"/>
  <c r="AF105" i="9" s="1"/>
  <c r="AF111" i="9" s="1"/>
  <c r="AF117" i="9" s="1"/>
  <c r="AF123" i="9" s="1"/>
  <c r="AF129" i="9" s="1"/>
  <c r="AF135" i="9" s="1"/>
  <c r="AF20" i="9"/>
  <c r="AF26" i="9" s="1"/>
  <c r="AF32" i="9" s="1"/>
  <c r="AF38" i="9" s="1"/>
  <c r="AF44" i="9" s="1"/>
  <c r="AF50" i="9" s="1"/>
  <c r="AF56" i="9" s="1"/>
  <c r="AF62" i="9" s="1"/>
  <c r="AF68" i="9" s="1"/>
  <c r="AF74" i="9" s="1"/>
  <c r="AF80" i="9" s="1"/>
  <c r="AF86" i="9" s="1"/>
  <c r="AF92" i="9" s="1"/>
  <c r="AF98" i="9" s="1"/>
  <c r="AF104" i="9" s="1"/>
  <c r="AF110" i="9" s="1"/>
  <c r="AF116" i="9" s="1"/>
  <c r="AF122" i="9" s="1"/>
  <c r="AF128" i="9" s="1"/>
  <c r="AF134" i="9" s="1"/>
  <c r="AO19" i="9"/>
  <c r="AO22" i="8"/>
  <c r="AO21" i="8" s="1"/>
  <c r="AO27" i="8" s="1"/>
  <c r="AO33" i="8" s="1"/>
  <c r="AO39" i="8" s="1"/>
  <c r="AO45" i="8" s="1"/>
  <c r="AO51" i="8" s="1"/>
  <c r="AO57" i="8" s="1"/>
  <c r="AO63" i="8" s="1"/>
  <c r="AO69" i="8" s="1"/>
  <c r="AO75" i="8" s="1"/>
  <c r="AO81" i="8" s="1"/>
  <c r="AO87" i="8" s="1"/>
  <c r="AO93" i="8" s="1"/>
  <c r="AO99" i="8" s="1"/>
  <c r="AO105" i="8" s="1"/>
  <c r="AO111" i="8" s="1"/>
  <c r="AO117" i="8" s="1"/>
  <c r="AO123" i="8" s="1"/>
  <c r="AO129" i="8" s="1"/>
  <c r="AO135" i="8" s="1"/>
  <c r="AO20" i="8"/>
  <c r="AO26" i="8" s="1"/>
  <c r="AO32" i="8" s="1"/>
  <c r="AO38" i="8" s="1"/>
  <c r="AO44" i="8" s="1"/>
  <c r="AO50" i="8" s="1"/>
  <c r="AO56" i="8" s="1"/>
  <c r="AO62" i="8" s="1"/>
  <c r="AO68" i="8" s="1"/>
  <c r="AO74" i="8" s="1"/>
  <c r="AO80" i="8" s="1"/>
  <c r="AO86" i="8" s="1"/>
  <c r="AO92" i="8" s="1"/>
  <c r="AO98" i="8" s="1"/>
  <c r="AO104" i="8" s="1"/>
  <c r="AO110" i="8" s="1"/>
  <c r="AO116" i="8" s="1"/>
  <c r="AO122" i="8" s="1"/>
  <c r="AO128" i="8" s="1"/>
  <c r="AO134" i="8" s="1"/>
  <c r="G24" i="10"/>
  <c r="H24" i="9"/>
  <c r="AN19" i="9"/>
  <c r="AN22" i="8"/>
  <c r="AN21" i="8" s="1"/>
  <c r="AN27" i="8" s="1"/>
  <c r="AN33" i="8" s="1"/>
  <c r="AN39" i="8" s="1"/>
  <c r="AN45" i="8" s="1"/>
  <c r="AN51" i="8" s="1"/>
  <c r="AN57" i="8" s="1"/>
  <c r="AN63" i="8" s="1"/>
  <c r="AN69" i="8" s="1"/>
  <c r="AN75" i="8" s="1"/>
  <c r="AN81" i="8" s="1"/>
  <c r="AN87" i="8" s="1"/>
  <c r="AN93" i="8" s="1"/>
  <c r="AN99" i="8" s="1"/>
  <c r="AN105" i="8" s="1"/>
  <c r="AN111" i="8" s="1"/>
  <c r="AN117" i="8" s="1"/>
  <c r="AN123" i="8" s="1"/>
  <c r="AN129" i="8" s="1"/>
  <c r="AN135" i="8" s="1"/>
  <c r="AN20" i="8"/>
  <c r="AN26" i="8" s="1"/>
  <c r="AN32" i="8" s="1"/>
  <c r="AN38" i="8" s="1"/>
  <c r="AN44" i="8" s="1"/>
  <c r="AN50" i="8" s="1"/>
  <c r="AN56" i="8" s="1"/>
  <c r="AN62" i="8" s="1"/>
  <c r="AN68" i="8" s="1"/>
  <c r="AN74" i="8" s="1"/>
  <c r="AN80" i="8" s="1"/>
  <c r="AN86" i="8" s="1"/>
  <c r="AN92" i="8" s="1"/>
  <c r="AN98" i="8" s="1"/>
  <c r="AN104" i="8" s="1"/>
  <c r="AN110" i="8" s="1"/>
  <c r="AN116" i="8" s="1"/>
  <c r="AN122" i="8" s="1"/>
  <c r="AN128" i="8" s="1"/>
  <c r="AN134" i="8" s="1"/>
  <c r="AL20" i="7"/>
  <c r="V19" i="11"/>
  <c r="V22" i="10"/>
  <c r="V21" i="10" s="1"/>
  <c r="V27" i="10" s="1"/>
  <c r="V33" i="10" s="1"/>
  <c r="V39" i="10" s="1"/>
  <c r="V45" i="10" s="1"/>
  <c r="V51" i="10" s="1"/>
  <c r="V57" i="10" s="1"/>
  <c r="V63" i="10" s="1"/>
  <c r="V69" i="10" s="1"/>
  <c r="V75" i="10" s="1"/>
  <c r="V81" i="10" s="1"/>
  <c r="V87" i="10" s="1"/>
  <c r="V93" i="10" s="1"/>
  <c r="V99" i="10" s="1"/>
  <c r="V105" i="10" s="1"/>
  <c r="V111" i="10" s="1"/>
  <c r="V117" i="10" s="1"/>
  <c r="V123" i="10" s="1"/>
  <c r="V129" i="10" s="1"/>
  <c r="V135" i="10" s="1"/>
  <c r="V20" i="10"/>
  <c r="V26" i="10" s="1"/>
  <c r="V32" i="10" s="1"/>
  <c r="V38" i="10" s="1"/>
  <c r="V44" i="10" s="1"/>
  <c r="V50" i="10" s="1"/>
  <c r="V56" i="10" s="1"/>
  <c r="V62" i="10" s="1"/>
  <c r="V68" i="10" s="1"/>
  <c r="V74" i="10" s="1"/>
  <c r="V80" i="10" s="1"/>
  <c r="V86" i="10" s="1"/>
  <c r="V92" i="10" s="1"/>
  <c r="V98" i="10" s="1"/>
  <c r="V104" i="10" s="1"/>
  <c r="V110" i="10" s="1"/>
  <c r="V116" i="10" s="1"/>
  <c r="V122" i="10" s="1"/>
  <c r="V128" i="10" s="1"/>
  <c r="V134" i="10" s="1"/>
  <c r="AE19" i="10"/>
  <c r="AE22" i="9"/>
  <c r="AE21" i="9" s="1"/>
  <c r="AE27" i="9" s="1"/>
  <c r="AE33" i="9" s="1"/>
  <c r="AE39" i="9" s="1"/>
  <c r="AE45" i="9" s="1"/>
  <c r="AE51" i="9" s="1"/>
  <c r="AE57" i="9" s="1"/>
  <c r="AE63" i="9" s="1"/>
  <c r="AE69" i="9" s="1"/>
  <c r="AE75" i="9" s="1"/>
  <c r="AE81" i="9" s="1"/>
  <c r="AE87" i="9" s="1"/>
  <c r="AE93" i="9" s="1"/>
  <c r="AE99" i="9" s="1"/>
  <c r="AE105" i="9" s="1"/>
  <c r="AE111" i="9" s="1"/>
  <c r="AE117" i="9" s="1"/>
  <c r="AE123" i="9" s="1"/>
  <c r="AE129" i="9" s="1"/>
  <c r="AE135" i="9" s="1"/>
  <c r="AE20" i="9"/>
  <c r="AE26" i="9" s="1"/>
  <c r="AE32" i="9" s="1"/>
  <c r="AE38" i="9" s="1"/>
  <c r="AE44" i="9" s="1"/>
  <c r="AE50" i="9" s="1"/>
  <c r="AE56" i="9" s="1"/>
  <c r="AE62" i="9" s="1"/>
  <c r="AE68" i="9" s="1"/>
  <c r="AE74" i="9" s="1"/>
  <c r="AE80" i="9" s="1"/>
  <c r="AE86" i="9" s="1"/>
  <c r="AE92" i="9" s="1"/>
  <c r="AE98" i="9" s="1"/>
  <c r="AE104" i="9" s="1"/>
  <c r="AE110" i="9" s="1"/>
  <c r="AE116" i="9" s="1"/>
  <c r="AE122" i="9" s="1"/>
  <c r="AE128" i="9" s="1"/>
  <c r="AE134" i="9" s="1"/>
  <c r="AD21" i="8"/>
  <c r="AD27" i="8" s="1"/>
  <c r="U21" i="9"/>
  <c r="U27" i="9" s="1"/>
  <c r="T22" i="9"/>
  <c r="T21" i="9" s="1"/>
  <c r="AD19" i="10"/>
  <c r="AD22" i="9"/>
  <c r="AD20" i="9"/>
  <c r="U19" i="11"/>
  <c r="T19" i="10"/>
  <c r="S22" i="10" s="1"/>
  <c r="S28" i="10" s="1"/>
  <c r="U20" i="10"/>
  <c r="U22" i="10"/>
  <c r="AM21" i="7"/>
  <c r="AM27" i="7" s="1"/>
  <c r="AL22" i="7"/>
  <c r="AL21" i="7" s="1"/>
  <c r="AM19" i="9"/>
  <c r="AM20" i="8"/>
  <c r="AM22" i="8"/>
  <c r="AL19" i="8"/>
  <c r="AK22" i="8" s="1"/>
  <c r="AK28" i="8" s="1"/>
  <c r="BD46" i="2"/>
  <c r="BD52" i="2"/>
  <c r="BK46" i="2"/>
  <c r="BC52" i="2"/>
  <c r="BC53" i="2"/>
  <c r="BC50" i="2"/>
  <c r="BC49" i="2"/>
  <c r="BK44" i="2"/>
  <c r="BD44" i="2"/>
  <c r="A79" i="13"/>
  <c r="A82" i="13" s="1"/>
  <c r="A83" i="13" s="1"/>
  <c r="A84" i="13" s="1"/>
  <c r="U9" i="2"/>
  <c r="V2" i="2"/>
  <c r="BK49" i="2"/>
  <c r="BK54" i="2" s="1"/>
  <c r="A109" i="14"/>
  <c r="A112" i="14" s="1"/>
  <c r="A113" i="14" s="1"/>
  <c r="A114" i="14" s="1"/>
  <c r="A97" i="14"/>
  <c r="A100" i="14" s="1"/>
  <c r="A101" i="14" s="1"/>
  <c r="A102" i="14" s="1"/>
  <c r="A37" i="14"/>
  <c r="A40" i="14" s="1"/>
  <c r="A41" i="14" s="1"/>
  <c r="A42" i="14" s="1"/>
  <c r="A133" i="14"/>
  <c r="A136" i="14" s="1"/>
  <c r="A137" i="14" s="1"/>
  <c r="A138" i="14" s="1"/>
  <c r="A25" i="14"/>
  <c r="A28" i="14" s="1"/>
  <c r="A29" i="14" s="1"/>
  <c r="A30" i="14" s="1"/>
  <c r="A31" i="14"/>
  <c r="A34" i="14" s="1"/>
  <c r="A35" i="14" s="1"/>
  <c r="A36" i="14" s="1"/>
  <c r="A43" i="14"/>
  <c r="A46" i="14" s="1"/>
  <c r="A47" i="14" s="1"/>
  <c r="A48" i="14" s="1"/>
  <c r="A73" i="14"/>
  <c r="A76" i="14" s="1"/>
  <c r="A77" i="14" s="1"/>
  <c r="A78" i="14" s="1"/>
  <c r="A115" i="14"/>
  <c r="A118" i="14" s="1"/>
  <c r="A119" i="14" s="1"/>
  <c r="A120" i="14" s="1"/>
  <c r="A139" i="14"/>
  <c r="A142" i="14" s="1"/>
  <c r="A143" i="14" s="1"/>
  <c r="A144" i="14" s="1"/>
  <c r="A85" i="14"/>
  <c r="A88" i="14" s="1"/>
  <c r="A89" i="14" s="1"/>
  <c r="A90" i="14" s="1"/>
  <c r="A67" i="14"/>
  <c r="A70" i="14" s="1"/>
  <c r="A71" i="14" s="1"/>
  <c r="A72" i="14" s="1"/>
  <c r="A91" i="14"/>
  <c r="A94" i="14" s="1"/>
  <c r="A95" i="14" s="1"/>
  <c r="A96" i="14" s="1"/>
  <c r="A103" i="14"/>
  <c r="A106" i="14" s="1"/>
  <c r="A107" i="14" s="1"/>
  <c r="A108" i="14" s="1"/>
  <c r="A55" i="14"/>
  <c r="A58" i="14" s="1"/>
  <c r="A59" i="14" s="1"/>
  <c r="A60" i="14" s="1"/>
  <c r="A79" i="14"/>
  <c r="A82" i="14" s="1"/>
  <c r="A83" i="14" s="1"/>
  <c r="A84" i="14" s="1"/>
  <c r="A121" i="14"/>
  <c r="A124" i="14" s="1"/>
  <c r="A125" i="14" s="1"/>
  <c r="A126" i="14" s="1"/>
  <c r="A127" i="14"/>
  <c r="A130" i="14" s="1"/>
  <c r="A131" i="14" s="1"/>
  <c r="A132" i="14" s="1"/>
  <c r="A61" i="14"/>
  <c r="A64" i="14" s="1"/>
  <c r="A65" i="14" s="1"/>
  <c r="A66" i="14" s="1"/>
  <c r="A49" i="14"/>
  <c r="A52" i="14" s="1"/>
  <c r="A53" i="14" s="1"/>
  <c r="A54" i="14" s="1"/>
  <c r="G21" i="11"/>
  <c r="A19" i="11"/>
  <c r="A22" i="11" s="1"/>
  <c r="A23" i="11" s="1"/>
  <c r="A24" i="11" s="1"/>
  <c r="J15" i="1"/>
  <c r="N15" i="1" s="1"/>
  <c r="AC27" i="7" l="1"/>
  <c r="AJ24" i="7"/>
  <c r="AL27" i="7"/>
  <c r="AL33" i="7" s="1"/>
  <c r="AS24" i="7"/>
  <c r="T27" i="9"/>
  <c r="T33" i="9" s="1"/>
  <c r="AA24" i="9"/>
  <c r="AC48" i="4"/>
  <c r="U48" i="4"/>
  <c r="L120" i="13"/>
  <c r="K132" i="12"/>
  <c r="M132" i="12" s="1"/>
  <c r="AE36" i="5"/>
  <c r="AL36" i="5"/>
  <c r="AM36" i="5" s="1"/>
  <c r="T30" i="8"/>
  <c r="U30" i="8" s="1"/>
  <c r="K126" i="14"/>
  <c r="L126" i="14" s="1"/>
  <c r="AL30" i="6"/>
  <c r="AN30" i="6" s="1"/>
  <c r="AN30" i="5"/>
  <c r="K126" i="13"/>
  <c r="L126" i="13" s="1"/>
  <c r="AB30" i="8"/>
  <c r="AI30" i="8" s="1"/>
  <c r="T54" i="4"/>
  <c r="V54" i="4" s="1"/>
  <c r="V30" i="7"/>
  <c r="AC36" i="6"/>
  <c r="AD36" i="6" s="1"/>
  <c r="AD42" i="4"/>
  <c r="AD48" i="4"/>
  <c r="T42" i="6"/>
  <c r="V42" i="6" s="1"/>
  <c r="AE30" i="6"/>
  <c r="AD30" i="6"/>
  <c r="AK30" i="8"/>
  <c r="AM26" i="8"/>
  <c r="AD26" i="9"/>
  <c r="S37" i="7"/>
  <c r="S46" i="7"/>
  <c r="U38" i="8"/>
  <c r="T32" i="8"/>
  <c r="S42" i="8"/>
  <c r="AL45" i="4"/>
  <c r="AD57" i="4"/>
  <c r="AB51" i="4"/>
  <c r="AH42" i="6"/>
  <c r="AI42" i="6"/>
  <c r="AC39" i="6"/>
  <c r="AB49" i="5"/>
  <c r="AB58" i="5"/>
  <c r="AR42" i="5"/>
  <c r="AQ42" i="5"/>
  <c r="AK33" i="6"/>
  <c r="AM39" i="6"/>
  <c r="AK46" i="5"/>
  <c r="AK37" i="5"/>
  <c r="J43" i="6"/>
  <c r="J52" i="6"/>
  <c r="AB33" i="7"/>
  <c r="AD39" i="7"/>
  <c r="AD44" i="6"/>
  <c r="AB48" i="6"/>
  <c r="AC38" i="6"/>
  <c r="S46" i="8"/>
  <c r="S37" i="8"/>
  <c r="AC42" i="5"/>
  <c r="AE42" i="5" s="1"/>
  <c r="AL26" i="7"/>
  <c r="AK36" i="7"/>
  <c r="AM32" i="7"/>
  <c r="AM33" i="7"/>
  <c r="AK27" i="7"/>
  <c r="J19" i="10"/>
  <c r="J28" i="10"/>
  <c r="AC51" i="4"/>
  <c r="AE48" i="4"/>
  <c r="AK40" i="6"/>
  <c r="AK31" i="6"/>
  <c r="S49" i="5"/>
  <c r="S58" i="5"/>
  <c r="Y30" i="9"/>
  <c r="Z30" i="9"/>
  <c r="AK45" i="4"/>
  <c r="AM51" i="4"/>
  <c r="S55" i="4"/>
  <c r="S64" i="4"/>
  <c r="K135" i="14"/>
  <c r="J135" i="14"/>
  <c r="AB39" i="6"/>
  <c r="AD45" i="6"/>
  <c r="AB60" i="4"/>
  <c r="AC50" i="4"/>
  <c r="AD56" i="4"/>
  <c r="AB43" i="6"/>
  <c r="AB52" i="6"/>
  <c r="AC33" i="7"/>
  <c r="AB46" i="7"/>
  <c r="AB37" i="7"/>
  <c r="S27" i="9"/>
  <c r="U33" i="9"/>
  <c r="AB28" i="9"/>
  <c r="AB25" i="8"/>
  <c r="AB34" i="8"/>
  <c r="J34" i="9"/>
  <c r="J25" i="9"/>
  <c r="T50" i="5"/>
  <c r="S60" i="5"/>
  <c r="U56" i="5"/>
  <c r="P132" i="13"/>
  <c r="Q132" i="13"/>
  <c r="AL45" i="5"/>
  <c r="U32" i="9"/>
  <c r="S36" i="9"/>
  <c r="T26" i="9"/>
  <c r="T57" i="5"/>
  <c r="AM36" i="4"/>
  <c r="L138" i="11"/>
  <c r="M138" i="11"/>
  <c r="Y60" i="4"/>
  <c r="Z60" i="4"/>
  <c r="AL32" i="6"/>
  <c r="AK42" i="6"/>
  <c r="AM38" i="6"/>
  <c r="Y42" i="7"/>
  <c r="Z42" i="7"/>
  <c r="AB45" i="5"/>
  <c r="AD51" i="5"/>
  <c r="L126" i="12"/>
  <c r="M126" i="12"/>
  <c r="K128" i="14"/>
  <c r="L134" i="14"/>
  <c r="J138" i="14"/>
  <c r="K134" i="12"/>
  <c r="AL39" i="6"/>
  <c r="T57" i="4"/>
  <c r="AR30" i="7"/>
  <c r="AQ30" i="7"/>
  <c r="S30" i="10"/>
  <c r="U26" i="10"/>
  <c r="AD33" i="8"/>
  <c r="AB27" i="8"/>
  <c r="L134" i="13"/>
  <c r="J138" i="13"/>
  <c r="K128" i="13"/>
  <c r="S57" i="4"/>
  <c r="U63" i="4"/>
  <c r="L120" i="14"/>
  <c r="M120" i="14"/>
  <c r="AK39" i="5"/>
  <c r="AM45" i="5"/>
  <c r="T56" i="4"/>
  <c r="U62" i="4"/>
  <c r="S66" i="4"/>
  <c r="AI30" i="7"/>
  <c r="AC30" i="7" s="1"/>
  <c r="AD30" i="7" s="1"/>
  <c r="AH30" i="7"/>
  <c r="AR36" i="6"/>
  <c r="AQ36" i="6"/>
  <c r="T39" i="8"/>
  <c r="T36" i="7"/>
  <c r="AI54" i="4"/>
  <c r="AH54" i="4"/>
  <c r="AQ48" i="4"/>
  <c r="AR48" i="4"/>
  <c r="S39" i="7"/>
  <c r="U45" i="7"/>
  <c r="AC26" i="8"/>
  <c r="AD32" i="8"/>
  <c r="AB36" i="8"/>
  <c r="U57" i="5"/>
  <c r="S51" i="5"/>
  <c r="AL38" i="5"/>
  <c r="AM44" i="5"/>
  <c r="AK48" i="5"/>
  <c r="Y54" i="5"/>
  <c r="Z54" i="5"/>
  <c r="J64" i="5"/>
  <c r="J55" i="5"/>
  <c r="Z36" i="8"/>
  <c r="Y36" i="8"/>
  <c r="Z48" i="6"/>
  <c r="Y48" i="6"/>
  <c r="T48" i="5"/>
  <c r="AK31" i="7"/>
  <c r="AK40" i="7"/>
  <c r="AD38" i="7"/>
  <c r="AB42" i="7"/>
  <c r="AC32" i="7"/>
  <c r="S33" i="8"/>
  <c r="U39" i="8"/>
  <c r="T45" i="7"/>
  <c r="U44" i="7"/>
  <c r="T38" i="7"/>
  <c r="S48" i="7"/>
  <c r="J40" i="8"/>
  <c r="J31" i="8"/>
  <c r="AC44" i="5"/>
  <c r="AD50" i="5"/>
  <c r="AB54" i="5"/>
  <c r="AL44" i="4"/>
  <c r="AM50" i="4"/>
  <c r="AK54" i="4"/>
  <c r="Q138" i="12"/>
  <c r="P138" i="12"/>
  <c r="AC45" i="5"/>
  <c r="S52" i="6"/>
  <c r="S43" i="6"/>
  <c r="AK34" i="8"/>
  <c r="AK25" i="8"/>
  <c r="S25" i="10"/>
  <c r="S34" i="10"/>
  <c r="S34" i="9"/>
  <c r="S25" i="9"/>
  <c r="U51" i="6"/>
  <c r="S45" i="6"/>
  <c r="AB49" i="4"/>
  <c r="AB58" i="4"/>
  <c r="T44" i="6"/>
  <c r="S54" i="6"/>
  <c r="U50" i="6"/>
  <c r="J55" i="4"/>
  <c r="J64" i="4"/>
  <c r="P132" i="14"/>
  <c r="Q132" i="14"/>
  <c r="J37" i="7"/>
  <c r="J46" i="7"/>
  <c r="AH36" i="7"/>
  <c r="AI36" i="7"/>
  <c r="J135" i="13"/>
  <c r="AK49" i="4"/>
  <c r="AK58" i="4"/>
  <c r="T51" i="6"/>
  <c r="AH48" i="5"/>
  <c r="AI48" i="5"/>
  <c r="AL42" i="4"/>
  <c r="AM42" i="4" s="1"/>
  <c r="AK21" i="8"/>
  <c r="S20" i="11"/>
  <c r="S24" i="11" s="1"/>
  <c r="AK20" i="9"/>
  <c r="AK24" i="9" s="1"/>
  <c r="G20" i="11"/>
  <c r="P24" i="11" s="1"/>
  <c r="J19" i="9"/>
  <c r="F20" i="11"/>
  <c r="F26" i="11" s="1"/>
  <c r="F32" i="11" s="1"/>
  <c r="F38" i="11" s="1"/>
  <c r="F44" i="11" s="1"/>
  <c r="F50" i="11" s="1"/>
  <c r="F56" i="11" s="1"/>
  <c r="F62" i="11" s="1"/>
  <c r="F68" i="11" s="1"/>
  <c r="F74" i="11" s="1"/>
  <c r="F80" i="11" s="1"/>
  <c r="F86" i="11" s="1"/>
  <c r="F92" i="11" s="1"/>
  <c r="F98" i="11" s="1"/>
  <c r="F104" i="11" s="1"/>
  <c r="F110" i="11" s="1"/>
  <c r="F116" i="11" s="1"/>
  <c r="F122" i="11" s="1"/>
  <c r="F128" i="11" s="1"/>
  <c r="F134" i="11" s="1"/>
  <c r="S21" i="10"/>
  <c r="AH24" i="8"/>
  <c r="AB19" i="8" s="1"/>
  <c r="AB20" i="9"/>
  <c r="AP24" i="8"/>
  <c r="AK24" i="8"/>
  <c r="AQ24" i="7"/>
  <c r="AK19" i="7" s="1"/>
  <c r="AB21" i="8"/>
  <c r="AH24" i="7"/>
  <c r="AB19" i="7" s="1"/>
  <c r="Y24" i="9"/>
  <c r="S24" i="10"/>
  <c r="X24" i="10"/>
  <c r="S19" i="9"/>
  <c r="AC22" i="8"/>
  <c r="AC21" i="8" s="1"/>
  <c r="G19" i="12"/>
  <c r="AC20" i="8"/>
  <c r="Z19" i="12"/>
  <c r="Z22" i="11"/>
  <c r="Z21" i="11" s="1"/>
  <c r="Z27" i="11" s="1"/>
  <c r="Z33" i="11" s="1"/>
  <c r="Z39" i="11" s="1"/>
  <c r="Z45" i="11" s="1"/>
  <c r="Z51" i="11" s="1"/>
  <c r="Z57" i="11" s="1"/>
  <c r="Z63" i="11" s="1"/>
  <c r="Z69" i="11" s="1"/>
  <c r="Z75" i="11" s="1"/>
  <c r="Z81" i="11" s="1"/>
  <c r="Z87" i="11" s="1"/>
  <c r="Z93" i="11" s="1"/>
  <c r="Z99" i="11" s="1"/>
  <c r="Z105" i="11" s="1"/>
  <c r="Z111" i="11" s="1"/>
  <c r="Z117" i="11" s="1"/>
  <c r="Z123" i="11" s="1"/>
  <c r="Z129" i="11" s="1"/>
  <c r="Z135" i="11" s="1"/>
  <c r="Z20" i="11"/>
  <c r="Z26" i="11" s="1"/>
  <c r="Z32" i="11" s="1"/>
  <c r="Z38" i="11" s="1"/>
  <c r="Z44" i="11" s="1"/>
  <c r="Z50" i="11" s="1"/>
  <c r="Z56" i="11" s="1"/>
  <c r="Z62" i="11" s="1"/>
  <c r="Z68" i="11" s="1"/>
  <c r="Z74" i="11" s="1"/>
  <c r="Z80" i="11" s="1"/>
  <c r="Z86" i="11" s="1"/>
  <c r="Z92" i="11" s="1"/>
  <c r="Z98" i="11" s="1"/>
  <c r="Z104" i="11" s="1"/>
  <c r="Z110" i="11" s="1"/>
  <c r="Z116" i="11" s="1"/>
  <c r="Z122" i="11" s="1"/>
  <c r="Z128" i="11" s="1"/>
  <c r="Z134" i="11" s="1"/>
  <c r="AI19" i="11"/>
  <c r="AI22" i="10"/>
  <c r="AI21" i="10" s="1"/>
  <c r="AI27" i="10" s="1"/>
  <c r="AI33" i="10" s="1"/>
  <c r="AI39" i="10" s="1"/>
  <c r="AI45" i="10" s="1"/>
  <c r="AI51" i="10" s="1"/>
  <c r="AI57" i="10" s="1"/>
  <c r="AI63" i="10" s="1"/>
  <c r="AI69" i="10" s="1"/>
  <c r="AI75" i="10" s="1"/>
  <c r="AI81" i="10" s="1"/>
  <c r="AI87" i="10" s="1"/>
  <c r="AI93" i="10" s="1"/>
  <c r="AI99" i="10" s="1"/>
  <c r="AI105" i="10" s="1"/>
  <c r="AI111" i="10" s="1"/>
  <c r="AI117" i="10" s="1"/>
  <c r="AI123" i="10" s="1"/>
  <c r="AI129" i="10" s="1"/>
  <c r="AI135" i="10" s="1"/>
  <c r="AI20" i="10"/>
  <c r="AI26" i="10" s="1"/>
  <c r="AI32" i="10" s="1"/>
  <c r="AI38" i="10" s="1"/>
  <c r="AI44" i="10" s="1"/>
  <c r="AI50" i="10" s="1"/>
  <c r="AI56" i="10" s="1"/>
  <c r="AI62" i="10" s="1"/>
  <c r="AI68" i="10" s="1"/>
  <c r="AI74" i="10" s="1"/>
  <c r="AI80" i="10" s="1"/>
  <c r="AI86" i="10" s="1"/>
  <c r="AI92" i="10" s="1"/>
  <c r="AI98" i="10" s="1"/>
  <c r="AI104" i="10" s="1"/>
  <c r="AI110" i="10" s="1"/>
  <c r="AI116" i="10" s="1"/>
  <c r="AI122" i="10" s="1"/>
  <c r="AI128" i="10" s="1"/>
  <c r="AI134" i="10" s="1"/>
  <c r="AR19" i="10"/>
  <c r="AR22" i="9"/>
  <c r="AR21" i="9" s="1"/>
  <c r="AR27" i="9" s="1"/>
  <c r="AR33" i="9" s="1"/>
  <c r="AR39" i="9" s="1"/>
  <c r="AR45" i="9" s="1"/>
  <c r="AR51" i="9" s="1"/>
  <c r="AR57" i="9" s="1"/>
  <c r="AR63" i="9" s="1"/>
  <c r="AR69" i="9" s="1"/>
  <c r="AR75" i="9" s="1"/>
  <c r="AR81" i="9" s="1"/>
  <c r="AR87" i="9" s="1"/>
  <c r="AR93" i="9" s="1"/>
  <c r="AR99" i="9" s="1"/>
  <c r="AR105" i="9" s="1"/>
  <c r="AR111" i="9" s="1"/>
  <c r="AR117" i="9" s="1"/>
  <c r="AR123" i="9" s="1"/>
  <c r="AR129" i="9" s="1"/>
  <c r="AR135" i="9" s="1"/>
  <c r="AR20" i="9"/>
  <c r="AR26" i="9" s="1"/>
  <c r="AR32" i="9" s="1"/>
  <c r="AR38" i="9" s="1"/>
  <c r="AR44" i="9" s="1"/>
  <c r="AR50" i="9" s="1"/>
  <c r="AR56" i="9" s="1"/>
  <c r="AR62" i="9" s="1"/>
  <c r="AR68" i="9" s="1"/>
  <c r="AR74" i="9" s="1"/>
  <c r="AR80" i="9" s="1"/>
  <c r="AR86" i="9" s="1"/>
  <c r="AR92" i="9" s="1"/>
  <c r="AR98" i="9" s="1"/>
  <c r="AR104" i="9" s="1"/>
  <c r="AR110" i="9" s="1"/>
  <c r="AR116" i="9" s="1"/>
  <c r="AR122" i="9" s="1"/>
  <c r="AR128" i="9" s="1"/>
  <c r="AR134" i="9" s="1"/>
  <c r="AJ19" i="11"/>
  <c r="AJ22" i="10"/>
  <c r="AJ21" i="10" s="1"/>
  <c r="AJ27" i="10" s="1"/>
  <c r="AJ33" i="10" s="1"/>
  <c r="AJ39" i="10" s="1"/>
  <c r="AJ45" i="10" s="1"/>
  <c r="AJ51" i="10" s="1"/>
  <c r="AJ57" i="10" s="1"/>
  <c r="AJ63" i="10" s="1"/>
  <c r="AJ69" i="10" s="1"/>
  <c r="AJ75" i="10" s="1"/>
  <c r="AJ81" i="10" s="1"/>
  <c r="AJ87" i="10" s="1"/>
  <c r="AJ93" i="10" s="1"/>
  <c r="AJ99" i="10" s="1"/>
  <c r="AJ105" i="10" s="1"/>
  <c r="AJ111" i="10" s="1"/>
  <c r="AJ117" i="10" s="1"/>
  <c r="AJ123" i="10" s="1"/>
  <c r="AJ129" i="10" s="1"/>
  <c r="AJ135" i="10" s="1"/>
  <c r="AJ20" i="10"/>
  <c r="AJ26" i="10" s="1"/>
  <c r="AJ32" i="10" s="1"/>
  <c r="AJ38" i="10" s="1"/>
  <c r="AJ44" i="10" s="1"/>
  <c r="AJ50" i="10" s="1"/>
  <c r="AJ56" i="10" s="1"/>
  <c r="AJ62" i="10" s="1"/>
  <c r="AJ68" i="10" s="1"/>
  <c r="AJ74" i="10" s="1"/>
  <c r="AJ80" i="10" s="1"/>
  <c r="AJ86" i="10" s="1"/>
  <c r="AJ92" i="10" s="1"/>
  <c r="AJ98" i="10" s="1"/>
  <c r="AJ104" i="10" s="1"/>
  <c r="AJ110" i="10" s="1"/>
  <c r="AJ116" i="10" s="1"/>
  <c r="AJ122" i="10" s="1"/>
  <c r="AJ128" i="10" s="1"/>
  <c r="AJ134" i="10" s="1"/>
  <c r="AS19" i="10"/>
  <c r="AS22" i="9"/>
  <c r="AS21" i="9" s="1"/>
  <c r="AS27" i="9" s="1"/>
  <c r="AS33" i="9" s="1"/>
  <c r="AS39" i="9" s="1"/>
  <c r="AS45" i="9" s="1"/>
  <c r="AS51" i="9" s="1"/>
  <c r="AS57" i="9" s="1"/>
  <c r="AS63" i="9" s="1"/>
  <c r="AS69" i="9" s="1"/>
  <c r="AS75" i="9" s="1"/>
  <c r="AS81" i="9" s="1"/>
  <c r="AS87" i="9" s="1"/>
  <c r="AS93" i="9" s="1"/>
  <c r="AS99" i="9" s="1"/>
  <c r="AS105" i="9" s="1"/>
  <c r="AS111" i="9" s="1"/>
  <c r="AS117" i="9" s="1"/>
  <c r="AS123" i="9" s="1"/>
  <c r="AS129" i="9" s="1"/>
  <c r="AS135" i="9" s="1"/>
  <c r="AS20" i="9"/>
  <c r="AS26" i="9" s="1"/>
  <c r="AS32" i="9" s="1"/>
  <c r="AS38" i="9" s="1"/>
  <c r="AS44" i="9" s="1"/>
  <c r="AS50" i="9" s="1"/>
  <c r="AS56" i="9" s="1"/>
  <c r="AS62" i="9" s="1"/>
  <c r="AS68" i="9" s="1"/>
  <c r="AS74" i="9" s="1"/>
  <c r="AS80" i="9" s="1"/>
  <c r="AS86" i="9" s="1"/>
  <c r="AS92" i="9" s="1"/>
  <c r="AS98" i="9" s="1"/>
  <c r="AS104" i="9" s="1"/>
  <c r="AS110" i="9" s="1"/>
  <c r="AS116" i="9" s="1"/>
  <c r="AS122" i="9" s="1"/>
  <c r="AS128" i="9" s="1"/>
  <c r="AS134" i="9" s="1"/>
  <c r="AA19" i="12"/>
  <c r="AA22" i="11"/>
  <c r="AA21" i="11" s="1"/>
  <c r="AA27" i="11" s="1"/>
  <c r="AA33" i="11" s="1"/>
  <c r="AA39" i="11" s="1"/>
  <c r="AA45" i="11" s="1"/>
  <c r="AA51" i="11" s="1"/>
  <c r="AA57" i="11" s="1"/>
  <c r="AA63" i="11" s="1"/>
  <c r="AA69" i="11" s="1"/>
  <c r="AA75" i="11" s="1"/>
  <c r="AA81" i="11" s="1"/>
  <c r="AA87" i="11" s="1"/>
  <c r="AA93" i="11" s="1"/>
  <c r="AA99" i="11" s="1"/>
  <c r="AA105" i="11" s="1"/>
  <c r="AA111" i="11" s="1"/>
  <c r="AA117" i="11" s="1"/>
  <c r="AA123" i="11" s="1"/>
  <c r="AA129" i="11" s="1"/>
  <c r="AA135" i="11" s="1"/>
  <c r="AA20" i="11"/>
  <c r="AA26" i="11" s="1"/>
  <c r="AA32" i="11" s="1"/>
  <c r="AA38" i="11" s="1"/>
  <c r="AA44" i="11" s="1"/>
  <c r="AA50" i="11" s="1"/>
  <c r="AA56" i="11" s="1"/>
  <c r="AA62" i="11" s="1"/>
  <c r="AA68" i="11" s="1"/>
  <c r="AA74" i="11" s="1"/>
  <c r="AA80" i="11" s="1"/>
  <c r="AA86" i="11" s="1"/>
  <c r="AA92" i="11" s="1"/>
  <c r="AA98" i="11" s="1"/>
  <c r="AA104" i="11" s="1"/>
  <c r="AA110" i="11" s="1"/>
  <c r="AA116" i="11" s="1"/>
  <c r="AA122" i="11" s="1"/>
  <c r="AA128" i="11" s="1"/>
  <c r="AA134" i="11" s="1"/>
  <c r="BG63" i="2"/>
  <c r="BD61" i="2"/>
  <c r="BD66" i="2" s="1"/>
  <c r="Y19" i="12"/>
  <c r="Y22" i="11"/>
  <c r="Y21" i="11" s="1"/>
  <c r="Y27" i="11" s="1"/>
  <c r="Y33" i="11" s="1"/>
  <c r="Y39" i="11" s="1"/>
  <c r="Y45" i="11" s="1"/>
  <c r="Y51" i="11" s="1"/>
  <c r="Y57" i="11" s="1"/>
  <c r="Y63" i="11" s="1"/>
  <c r="Y69" i="11" s="1"/>
  <c r="Y75" i="11" s="1"/>
  <c r="Y81" i="11" s="1"/>
  <c r="Y87" i="11" s="1"/>
  <c r="Y93" i="11" s="1"/>
  <c r="Y99" i="11" s="1"/>
  <c r="Y105" i="11" s="1"/>
  <c r="Y111" i="11" s="1"/>
  <c r="Y117" i="11" s="1"/>
  <c r="Y123" i="11" s="1"/>
  <c r="Y129" i="11" s="1"/>
  <c r="Y135" i="11" s="1"/>
  <c r="Y20" i="11"/>
  <c r="Y26" i="11" s="1"/>
  <c r="Y32" i="11" s="1"/>
  <c r="Y38" i="11" s="1"/>
  <c r="Y44" i="11" s="1"/>
  <c r="Y50" i="11" s="1"/>
  <c r="Y56" i="11" s="1"/>
  <c r="Y62" i="11" s="1"/>
  <c r="Y68" i="11" s="1"/>
  <c r="Y74" i="11" s="1"/>
  <c r="Y80" i="11" s="1"/>
  <c r="Y86" i="11" s="1"/>
  <c r="Y92" i="11" s="1"/>
  <c r="Y98" i="11" s="1"/>
  <c r="Y104" i="11" s="1"/>
  <c r="Y110" i="11" s="1"/>
  <c r="Y116" i="11" s="1"/>
  <c r="Y122" i="11" s="1"/>
  <c r="Y128" i="11" s="1"/>
  <c r="Y134" i="11" s="1"/>
  <c r="AH19" i="11"/>
  <c r="AH22" i="10"/>
  <c r="AH21" i="10" s="1"/>
  <c r="AH27" i="10" s="1"/>
  <c r="AH33" i="10" s="1"/>
  <c r="AH39" i="10" s="1"/>
  <c r="AH45" i="10" s="1"/>
  <c r="AH51" i="10" s="1"/>
  <c r="AH57" i="10" s="1"/>
  <c r="AH63" i="10" s="1"/>
  <c r="AH69" i="10" s="1"/>
  <c r="AH75" i="10" s="1"/>
  <c r="AH81" i="10" s="1"/>
  <c r="AH87" i="10" s="1"/>
  <c r="AH93" i="10" s="1"/>
  <c r="AH99" i="10" s="1"/>
  <c r="AH105" i="10" s="1"/>
  <c r="AH111" i="10" s="1"/>
  <c r="AH117" i="10" s="1"/>
  <c r="AH123" i="10" s="1"/>
  <c r="AH129" i="10" s="1"/>
  <c r="AH135" i="10" s="1"/>
  <c r="AH20" i="10"/>
  <c r="AH26" i="10" s="1"/>
  <c r="AH32" i="10" s="1"/>
  <c r="AH38" i="10" s="1"/>
  <c r="AH44" i="10" s="1"/>
  <c r="AH50" i="10" s="1"/>
  <c r="AH56" i="10" s="1"/>
  <c r="AH62" i="10" s="1"/>
  <c r="AH68" i="10" s="1"/>
  <c r="AH74" i="10" s="1"/>
  <c r="AH80" i="10" s="1"/>
  <c r="AH86" i="10" s="1"/>
  <c r="AH92" i="10" s="1"/>
  <c r="AH98" i="10" s="1"/>
  <c r="AH104" i="10" s="1"/>
  <c r="AH110" i="10" s="1"/>
  <c r="AH116" i="10" s="1"/>
  <c r="AH122" i="10" s="1"/>
  <c r="AH128" i="10" s="1"/>
  <c r="AH134" i="10" s="1"/>
  <c r="AQ19" i="10"/>
  <c r="AQ22" i="9"/>
  <c r="AQ21" i="9" s="1"/>
  <c r="AQ27" i="9" s="1"/>
  <c r="AQ33" i="9" s="1"/>
  <c r="AQ39" i="9" s="1"/>
  <c r="AQ45" i="9" s="1"/>
  <c r="AQ51" i="9" s="1"/>
  <c r="AQ57" i="9" s="1"/>
  <c r="AQ63" i="9" s="1"/>
  <c r="AQ69" i="9" s="1"/>
  <c r="AQ75" i="9" s="1"/>
  <c r="AQ81" i="9" s="1"/>
  <c r="AQ87" i="9" s="1"/>
  <c r="AQ93" i="9" s="1"/>
  <c r="AQ99" i="9" s="1"/>
  <c r="AQ105" i="9" s="1"/>
  <c r="AQ111" i="9" s="1"/>
  <c r="AQ117" i="9" s="1"/>
  <c r="AQ123" i="9" s="1"/>
  <c r="AQ129" i="9" s="1"/>
  <c r="AQ135" i="9" s="1"/>
  <c r="AQ20" i="9"/>
  <c r="AQ26" i="9" s="1"/>
  <c r="AQ32" i="9" s="1"/>
  <c r="AQ38" i="9" s="1"/>
  <c r="AQ44" i="9" s="1"/>
  <c r="AQ50" i="9" s="1"/>
  <c r="AQ56" i="9" s="1"/>
  <c r="AQ62" i="9" s="1"/>
  <c r="AQ68" i="9" s="1"/>
  <c r="AQ74" i="9" s="1"/>
  <c r="AQ80" i="9" s="1"/>
  <c r="AQ86" i="9" s="1"/>
  <c r="AQ92" i="9" s="1"/>
  <c r="AQ98" i="9" s="1"/>
  <c r="AQ104" i="9" s="1"/>
  <c r="AQ110" i="9" s="1"/>
  <c r="AQ116" i="9" s="1"/>
  <c r="AQ122" i="9" s="1"/>
  <c r="AQ128" i="9" s="1"/>
  <c r="AQ134" i="9" s="1"/>
  <c r="AP19" i="10"/>
  <c r="AP22" i="9"/>
  <c r="AP21" i="9" s="1"/>
  <c r="AP27" i="9" s="1"/>
  <c r="AP33" i="9" s="1"/>
  <c r="AP39" i="9" s="1"/>
  <c r="AP45" i="9" s="1"/>
  <c r="AP51" i="9" s="1"/>
  <c r="AP57" i="9" s="1"/>
  <c r="AP63" i="9" s="1"/>
  <c r="AP69" i="9" s="1"/>
  <c r="AP75" i="9" s="1"/>
  <c r="AP81" i="9" s="1"/>
  <c r="AP87" i="9" s="1"/>
  <c r="AP93" i="9" s="1"/>
  <c r="AP99" i="9" s="1"/>
  <c r="AP105" i="9" s="1"/>
  <c r="AP111" i="9" s="1"/>
  <c r="AP117" i="9" s="1"/>
  <c r="AP123" i="9" s="1"/>
  <c r="AP129" i="9" s="1"/>
  <c r="AP135" i="9" s="1"/>
  <c r="AP20" i="9"/>
  <c r="AP26" i="9" s="1"/>
  <c r="AP32" i="9" s="1"/>
  <c r="AP38" i="9" s="1"/>
  <c r="AP44" i="9" s="1"/>
  <c r="AP50" i="9" s="1"/>
  <c r="AP56" i="9" s="1"/>
  <c r="AP62" i="9" s="1"/>
  <c r="AP68" i="9" s="1"/>
  <c r="AP74" i="9" s="1"/>
  <c r="AP80" i="9" s="1"/>
  <c r="AP86" i="9" s="1"/>
  <c r="AP92" i="9" s="1"/>
  <c r="AP98" i="9" s="1"/>
  <c r="AP104" i="9" s="1"/>
  <c r="AP110" i="9" s="1"/>
  <c r="AP116" i="9" s="1"/>
  <c r="AP122" i="9" s="1"/>
  <c r="AP128" i="9" s="1"/>
  <c r="AP134" i="9" s="1"/>
  <c r="X19" i="12"/>
  <c r="X22" i="11"/>
  <c r="X21" i="11" s="1"/>
  <c r="X27" i="11" s="1"/>
  <c r="X33" i="11" s="1"/>
  <c r="X39" i="11" s="1"/>
  <c r="X45" i="11" s="1"/>
  <c r="X51" i="11" s="1"/>
  <c r="X57" i="11" s="1"/>
  <c r="X63" i="11" s="1"/>
  <c r="X69" i="11" s="1"/>
  <c r="X75" i="11" s="1"/>
  <c r="X81" i="11" s="1"/>
  <c r="X87" i="11" s="1"/>
  <c r="X93" i="11" s="1"/>
  <c r="X99" i="11" s="1"/>
  <c r="X105" i="11" s="1"/>
  <c r="X111" i="11" s="1"/>
  <c r="X117" i="11" s="1"/>
  <c r="X123" i="11" s="1"/>
  <c r="X129" i="11" s="1"/>
  <c r="X135" i="11" s="1"/>
  <c r="X20" i="11"/>
  <c r="X26" i="11" s="1"/>
  <c r="AG19" i="10"/>
  <c r="AB20" i="10" s="1"/>
  <c r="AG22" i="9"/>
  <c r="AG21" i="9" s="1"/>
  <c r="AG27" i="9" s="1"/>
  <c r="AG33" i="9" s="1"/>
  <c r="AG39" i="9" s="1"/>
  <c r="AG45" i="9" s="1"/>
  <c r="AG51" i="9" s="1"/>
  <c r="AG57" i="9" s="1"/>
  <c r="AG63" i="9" s="1"/>
  <c r="AG69" i="9" s="1"/>
  <c r="AG75" i="9" s="1"/>
  <c r="AG81" i="9" s="1"/>
  <c r="AG87" i="9" s="1"/>
  <c r="AG93" i="9" s="1"/>
  <c r="AG99" i="9" s="1"/>
  <c r="AG105" i="9" s="1"/>
  <c r="AG111" i="9" s="1"/>
  <c r="AG117" i="9" s="1"/>
  <c r="AG123" i="9" s="1"/>
  <c r="AG129" i="9" s="1"/>
  <c r="AG135" i="9" s="1"/>
  <c r="AG20" i="9"/>
  <c r="AG26" i="9" s="1"/>
  <c r="AG32" i="9" s="1"/>
  <c r="AG38" i="9" s="1"/>
  <c r="AG44" i="9" s="1"/>
  <c r="AG50" i="9" s="1"/>
  <c r="AG56" i="9" s="1"/>
  <c r="AG62" i="9" s="1"/>
  <c r="AG68" i="9" s="1"/>
  <c r="AG74" i="9" s="1"/>
  <c r="AG80" i="9" s="1"/>
  <c r="AG86" i="9" s="1"/>
  <c r="AG92" i="9" s="1"/>
  <c r="AG98" i="9" s="1"/>
  <c r="AG104" i="9" s="1"/>
  <c r="AG110" i="9" s="1"/>
  <c r="AG116" i="9" s="1"/>
  <c r="AG122" i="9" s="1"/>
  <c r="AG128" i="9" s="1"/>
  <c r="AG134" i="9" s="1"/>
  <c r="AF19" i="11"/>
  <c r="AF22" i="10"/>
  <c r="AF21" i="10" s="1"/>
  <c r="AF27" i="10" s="1"/>
  <c r="AF33" i="10" s="1"/>
  <c r="AF39" i="10" s="1"/>
  <c r="AF45" i="10" s="1"/>
  <c r="AF51" i="10" s="1"/>
  <c r="AF57" i="10" s="1"/>
  <c r="AF63" i="10" s="1"/>
  <c r="AF69" i="10" s="1"/>
  <c r="AF75" i="10" s="1"/>
  <c r="AF81" i="10" s="1"/>
  <c r="AF87" i="10" s="1"/>
  <c r="AF93" i="10" s="1"/>
  <c r="AF99" i="10" s="1"/>
  <c r="AF105" i="10" s="1"/>
  <c r="AF111" i="10" s="1"/>
  <c r="AF117" i="10" s="1"/>
  <c r="AF123" i="10" s="1"/>
  <c r="AF129" i="10" s="1"/>
  <c r="AF135" i="10" s="1"/>
  <c r="AF20" i="10"/>
  <c r="AF26" i="10" s="1"/>
  <c r="AF32" i="10" s="1"/>
  <c r="AF38" i="10" s="1"/>
  <c r="AF44" i="10" s="1"/>
  <c r="AF50" i="10" s="1"/>
  <c r="AF56" i="10" s="1"/>
  <c r="AF62" i="10" s="1"/>
  <c r="AF68" i="10" s="1"/>
  <c r="AF74" i="10" s="1"/>
  <c r="AF80" i="10" s="1"/>
  <c r="AF86" i="10" s="1"/>
  <c r="AF92" i="10" s="1"/>
  <c r="AF98" i="10" s="1"/>
  <c r="AF104" i="10" s="1"/>
  <c r="AF110" i="10" s="1"/>
  <c r="AF116" i="10" s="1"/>
  <c r="AF122" i="10" s="1"/>
  <c r="AF128" i="10" s="1"/>
  <c r="AF134" i="10" s="1"/>
  <c r="AO19" i="10"/>
  <c r="AO22" i="9"/>
  <c r="AO21" i="9" s="1"/>
  <c r="AO27" i="9" s="1"/>
  <c r="AO33" i="9" s="1"/>
  <c r="AO39" i="9" s="1"/>
  <c r="AO45" i="9" s="1"/>
  <c r="AO51" i="9" s="1"/>
  <c r="AO57" i="9" s="1"/>
  <c r="AO63" i="9" s="1"/>
  <c r="AO69" i="9" s="1"/>
  <c r="AO75" i="9" s="1"/>
  <c r="AO81" i="9" s="1"/>
  <c r="AO87" i="9" s="1"/>
  <c r="AO93" i="9" s="1"/>
  <c r="AO99" i="9" s="1"/>
  <c r="AO105" i="9" s="1"/>
  <c r="AO111" i="9" s="1"/>
  <c r="AO117" i="9" s="1"/>
  <c r="AO123" i="9" s="1"/>
  <c r="AO129" i="9" s="1"/>
  <c r="AO135" i="9" s="1"/>
  <c r="AO20" i="9"/>
  <c r="AO26" i="9" s="1"/>
  <c r="AO32" i="9" s="1"/>
  <c r="AO38" i="9" s="1"/>
  <c r="AO44" i="9" s="1"/>
  <c r="AO50" i="9" s="1"/>
  <c r="AO56" i="9" s="1"/>
  <c r="AO62" i="9" s="1"/>
  <c r="AO68" i="9" s="1"/>
  <c r="AO74" i="9" s="1"/>
  <c r="AO80" i="9" s="1"/>
  <c r="AO86" i="9" s="1"/>
  <c r="AO92" i="9" s="1"/>
  <c r="AO98" i="9" s="1"/>
  <c r="AO104" i="9" s="1"/>
  <c r="AO110" i="9" s="1"/>
  <c r="AO116" i="9" s="1"/>
  <c r="AO122" i="9" s="1"/>
  <c r="AO128" i="9" s="1"/>
  <c r="AO134" i="9" s="1"/>
  <c r="W19" i="12"/>
  <c r="W22" i="11"/>
  <c r="W21" i="11" s="1"/>
  <c r="W27" i="11" s="1"/>
  <c r="W33" i="11" s="1"/>
  <c r="W39" i="11" s="1"/>
  <c r="W45" i="11" s="1"/>
  <c r="W51" i="11" s="1"/>
  <c r="W57" i="11" s="1"/>
  <c r="W63" i="11" s="1"/>
  <c r="W69" i="11" s="1"/>
  <c r="W75" i="11" s="1"/>
  <c r="W81" i="11" s="1"/>
  <c r="W87" i="11" s="1"/>
  <c r="W93" i="11" s="1"/>
  <c r="W99" i="11" s="1"/>
  <c r="W105" i="11" s="1"/>
  <c r="W111" i="11" s="1"/>
  <c r="W117" i="11" s="1"/>
  <c r="W123" i="11" s="1"/>
  <c r="W129" i="11" s="1"/>
  <c r="W135" i="11" s="1"/>
  <c r="W20" i="11"/>
  <c r="W26" i="11" s="1"/>
  <c r="W32" i="11" s="1"/>
  <c r="W38" i="11" s="1"/>
  <c r="W44" i="11" s="1"/>
  <c r="W50" i="11" s="1"/>
  <c r="W56" i="11" s="1"/>
  <c r="W62" i="11" s="1"/>
  <c r="W68" i="11" s="1"/>
  <c r="W74" i="11" s="1"/>
  <c r="W80" i="11" s="1"/>
  <c r="W86" i="11" s="1"/>
  <c r="W92" i="11" s="1"/>
  <c r="W98" i="11" s="1"/>
  <c r="W104" i="11" s="1"/>
  <c r="W110" i="11" s="1"/>
  <c r="W116" i="11" s="1"/>
  <c r="W122" i="11" s="1"/>
  <c r="W128" i="11" s="1"/>
  <c r="W134" i="11" s="1"/>
  <c r="G24" i="11"/>
  <c r="H24" i="10"/>
  <c r="AE19" i="11"/>
  <c r="AE22" i="10"/>
  <c r="AE21" i="10" s="1"/>
  <c r="AE27" i="10" s="1"/>
  <c r="AE33" i="10" s="1"/>
  <c r="AE39" i="10" s="1"/>
  <c r="AE45" i="10" s="1"/>
  <c r="AE51" i="10" s="1"/>
  <c r="AE57" i="10" s="1"/>
  <c r="AE63" i="10" s="1"/>
  <c r="AE69" i="10" s="1"/>
  <c r="AE75" i="10" s="1"/>
  <c r="AE81" i="10" s="1"/>
  <c r="AE87" i="10" s="1"/>
  <c r="AE93" i="10" s="1"/>
  <c r="AE99" i="10" s="1"/>
  <c r="AE105" i="10" s="1"/>
  <c r="AE111" i="10" s="1"/>
  <c r="AE117" i="10" s="1"/>
  <c r="AE123" i="10" s="1"/>
  <c r="AE129" i="10" s="1"/>
  <c r="AE135" i="10" s="1"/>
  <c r="AE20" i="10"/>
  <c r="AE26" i="10" s="1"/>
  <c r="AE32" i="10" s="1"/>
  <c r="AE38" i="10" s="1"/>
  <c r="AE44" i="10" s="1"/>
  <c r="AE50" i="10" s="1"/>
  <c r="AE56" i="10" s="1"/>
  <c r="AE62" i="10" s="1"/>
  <c r="AE68" i="10" s="1"/>
  <c r="AE74" i="10" s="1"/>
  <c r="AE80" i="10" s="1"/>
  <c r="AE86" i="10" s="1"/>
  <c r="AE92" i="10" s="1"/>
  <c r="AE98" i="10" s="1"/>
  <c r="AE104" i="10" s="1"/>
  <c r="AE110" i="10" s="1"/>
  <c r="AE116" i="10" s="1"/>
  <c r="AE122" i="10" s="1"/>
  <c r="AE128" i="10" s="1"/>
  <c r="AE134" i="10" s="1"/>
  <c r="AL20" i="8"/>
  <c r="T20" i="10"/>
  <c r="V19" i="12"/>
  <c r="V22" i="11"/>
  <c r="V21" i="11" s="1"/>
  <c r="V27" i="11" s="1"/>
  <c r="V33" i="11" s="1"/>
  <c r="V39" i="11" s="1"/>
  <c r="V45" i="11" s="1"/>
  <c r="V51" i="11" s="1"/>
  <c r="V57" i="11" s="1"/>
  <c r="V63" i="11" s="1"/>
  <c r="V69" i="11" s="1"/>
  <c r="V75" i="11" s="1"/>
  <c r="V81" i="11" s="1"/>
  <c r="V87" i="11" s="1"/>
  <c r="V93" i="11" s="1"/>
  <c r="V99" i="11" s="1"/>
  <c r="V105" i="11" s="1"/>
  <c r="V111" i="11" s="1"/>
  <c r="V117" i="11" s="1"/>
  <c r="V123" i="11" s="1"/>
  <c r="V129" i="11" s="1"/>
  <c r="V135" i="11" s="1"/>
  <c r="V20" i="11"/>
  <c r="V26" i="11" s="1"/>
  <c r="V32" i="11" s="1"/>
  <c r="V38" i="11" s="1"/>
  <c r="V44" i="11" s="1"/>
  <c r="V50" i="11" s="1"/>
  <c r="V56" i="11" s="1"/>
  <c r="V62" i="11" s="1"/>
  <c r="V68" i="11" s="1"/>
  <c r="V74" i="11" s="1"/>
  <c r="V80" i="11" s="1"/>
  <c r="V86" i="11" s="1"/>
  <c r="V92" i="11" s="1"/>
  <c r="V98" i="11" s="1"/>
  <c r="V104" i="11" s="1"/>
  <c r="V110" i="11" s="1"/>
  <c r="V116" i="11" s="1"/>
  <c r="V122" i="11" s="1"/>
  <c r="V128" i="11" s="1"/>
  <c r="V134" i="11" s="1"/>
  <c r="AN19" i="10"/>
  <c r="AN22" i="9"/>
  <c r="AN21" i="9" s="1"/>
  <c r="AN27" i="9" s="1"/>
  <c r="AN33" i="9" s="1"/>
  <c r="AN39" i="9" s="1"/>
  <c r="AN45" i="9" s="1"/>
  <c r="AN51" i="9" s="1"/>
  <c r="AN57" i="9" s="1"/>
  <c r="AN63" i="9" s="1"/>
  <c r="AN69" i="9" s="1"/>
  <c r="AN75" i="9" s="1"/>
  <c r="AN81" i="9" s="1"/>
  <c r="AN87" i="9" s="1"/>
  <c r="AN93" i="9" s="1"/>
  <c r="AN99" i="9" s="1"/>
  <c r="AN105" i="9" s="1"/>
  <c r="AN111" i="9" s="1"/>
  <c r="AN117" i="9" s="1"/>
  <c r="AN123" i="9" s="1"/>
  <c r="AN129" i="9" s="1"/>
  <c r="AN135" i="9" s="1"/>
  <c r="AN20" i="9"/>
  <c r="AN26" i="9" s="1"/>
  <c r="AN32" i="9" s="1"/>
  <c r="AN38" i="9" s="1"/>
  <c r="AN44" i="9" s="1"/>
  <c r="AN50" i="9" s="1"/>
  <c r="AN56" i="9" s="1"/>
  <c r="AN62" i="9" s="1"/>
  <c r="AN68" i="9" s="1"/>
  <c r="AN74" i="9" s="1"/>
  <c r="AN80" i="9" s="1"/>
  <c r="AN86" i="9" s="1"/>
  <c r="AN92" i="9" s="1"/>
  <c r="AN98" i="9" s="1"/>
  <c r="AN104" i="9" s="1"/>
  <c r="AN110" i="9" s="1"/>
  <c r="AN116" i="9" s="1"/>
  <c r="AN122" i="9" s="1"/>
  <c r="AN128" i="9" s="1"/>
  <c r="AN134" i="9" s="1"/>
  <c r="T22" i="10"/>
  <c r="T21" i="10" s="1"/>
  <c r="U21" i="10"/>
  <c r="U27" i="10" s="1"/>
  <c r="AD21" i="9"/>
  <c r="AD27" i="9" s="1"/>
  <c r="U19" i="12"/>
  <c r="U22" i="11"/>
  <c r="U20" i="11"/>
  <c r="T19" i="11"/>
  <c r="AM19" i="10"/>
  <c r="AM22" i="9"/>
  <c r="AM20" i="9"/>
  <c r="AL19" i="9"/>
  <c r="AK22" i="9" s="1"/>
  <c r="AK28" i="9" s="1"/>
  <c r="AM21" i="8"/>
  <c r="AM27" i="8" s="1"/>
  <c r="AL22" i="8"/>
  <c r="AL21" i="8" s="1"/>
  <c r="AD19" i="11"/>
  <c r="AD20" i="10"/>
  <c r="AD22" i="10"/>
  <c r="BK52" i="2"/>
  <c r="BC54" i="2"/>
  <c r="BC57" i="2"/>
  <c r="BC58" i="2"/>
  <c r="BC59" i="2"/>
  <c r="BC56" i="2"/>
  <c r="BC55" i="2"/>
  <c r="BK50" i="2"/>
  <c r="BK51" i="2" s="1"/>
  <c r="BD50" i="2"/>
  <c r="BD51" i="2" s="1"/>
  <c r="BD53" i="2" s="1"/>
  <c r="BE54" i="2" s="1"/>
  <c r="V9" i="2"/>
  <c r="W2" i="2"/>
  <c r="BK55" i="2"/>
  <c r="BK60" i="2" s="1"/>
  <c r="G21" i="12"/>
  <c r="A19" i="12"/>
  <c r="A22" i="12" s="1"/>
  <c r="A23" i="12" s="1"/>
  <c r="A24" i="12" s="1"/>
  <c r="AC27" i="8" l="1"/>
  <c r="AJ24" i="8"/>
  <c r="T27" i="10"/>
  <c r="T33" i="10" s="1"/>
  <c r="AA24" i="10"/>
  <c r="P24" i="12"/>
  <c r="AL27" i="8"/>
  <c r="AL33" i="8" s="1"/>
  <c r="AS24" i="8"/>
  <c r="U54" i="4"/>
  <c r="L132" i="12"/>
  <c r="AE36" i="6"/>
  <c r="AC48" i="5"/>
  <c r="AN36" i="5"/>
  <c r="AM30" i="6"/>
  <c r="T36" i="8"/>
  <c r="V36" i="8" s="1"/>
  <c r="V30" i="8"/>
  <c r="AL36" i="6"/>
  <c r="AM36" i="6" s="1"/>
  <c r="M126" i="14"/>
  <c r="AH30" i="8"/>
  <c r="K138" i="12"/>
  <c r="L138" i="12" s="1"/>
  <c r="T42" i="7"/>
  <c r="V42" i="7" s="1"/>
  <c r="T54" i="5"/>
  <c r="U54" i="5" s="1"/>
  <c r="K132" i="14"/>
  <c r="L132" i="14" s="1"/>
  <c r="S22" i="11"/>
  <c r="S28" i="11" s="1"/>
  <c r="S34" i="11" s="1"/>
  <c r="AC36" i="7"/>
  <c r="AD36" i="7" s="1"/>
  <c r="M126" i="13"/>
  <c r="AB30" i="9"/>
  <c r="AH30" i="9" s="1"/>
  <c r="K132" i="13"/>
  <c r="M132" i="13" s="1"/>
  <c r="AD42" i="5"/>
  <c r="AC30" i="8"/>
  <c r="T30" i="9"/>
  <c r="U30" i="9" s="1"/>
  <c r="AE30" i="7"/>
  <c r="U42" i="6"/>
  <c r="AL42" i="5"/>
  <c r="AN42" i="5" s="1"/>
  <c r="AC42" i="6"/>
  <c r="AE42" i="6" s="1"/>
  <c r="AK31" i="8"/>
  <c r="AK40" i="8"/>
  <c r="J37" i="8"/>
  <c r="J46" i="8"/>
  <c r="AR54" i="4"/>
  <c r="AQ54" i="4"/>
  <c r="Y30" i="10"/>
  <c r="Z30" i="10"/>
  <c r="AN42" i="4"/>
  <c r="AM57" i="4"/>
  <c r="AK51" i="4"/>
  <c r="AQ30" i="8"/>
  <c r="AR30" i="8"/>
  <c r="AM26" i="9"/>
  <c r="AK30" i="9"/>
  <c r="S27" i="10"/>
  <c r="U33" i="10"/>
  <c r="AC33" i="8"/>
  <c r="X24" i="11"/>
  <c r="J70" i="4"/>
  <c r="J61" i="4"/>
  <c r="S49" i="6"/>
  <c r="S58" i="6"/>
  <c r="AC51" i="5"/>
  <c r="AE48" i="5"/>
  <c r="AK60" i="4"/>
  <c r="AL50" i="4"/>
  <c r="AM56" i="4"/>
  <c r="T45" i="8"/>
  <c r="Y66" i="4"/>
  <c r="Z66" i="4"/>
  <c r="AB51" i="5"/>
  <c r="AD57" i="5"/>
  <c r="AL38" i="6"/>
  <c r="AM44" i="6"/>
  <c r="AK48" i="6"/>
  <c r="J40" i="9"/>
  <c r="J31" i="9"/>
  <c r="AH60" i="4"/>
  <c r="AI60" i="4"/>
  <c r="AC45" i="6"/>
  <c r="AB57" i="4"/>
  <c r="AD63" i="4"/>
  <c r="U48" i="5"/>
  <c r="V48" i="5"/>
  <c r="AK45" i="5"/>
  <c r="AM51" i="5"/>
  <c r="U32" i="10"/>
  <c r="T26" i="10"/>
  <c r="S36" i="10"/>
  <c r="AC39" i="7"/>
  <c r="AD62" i="4"/>
  <c r="AB66" i="4"/>
  <c r="AC56" i="4"/>
  <c r="AI48" i="6"/>
  <c r="AH48" i="6"/>
  <c r="AB39" i="7"/>
  <c r="AD45" i="7"/>
  <c r="AK39" i="6"/>
  <c r="AM45" i="6"/>
  <c r="AK36" i="8"/>
  <c r="AM32" i="8"/>
  <c r="AL26" i="8"/>
  <c r="AK34" i="9"/>
  <c r="AK25" i="9"/>
  <c r="AD33" i="9"/>
  <c r="AB27" i="9"/>
  <c r="S51" i="6"/>
  <c r="U57" i="6"/>
  <c r="AB54" i="6"/>
  <c r="AD50" i="6"/>
  <c r="AC44" i="6"/>
  <c r="AL48" i="4"/>
  <c r="AM48" i="4" s="1"/>
  <c r="T44" i="7"/>
  <c r="S54" i="7"/>
  <c r="U50" i="7"/>
  <c r="J70" i="5"/>
  <c r="J61" i="5"/>
  <c r="AQ48" i="5"/>
  <c r="AR48" i="5"/>
  <c r="S72" i="4"/>
  <c r="U68" i="4"/>
  <c r="T62" i="4"/>
  <c r="U69" i="4"/>
  <c r="S63" i="4"/>
  <c r="AL30" i="7"/>
  <c r="AN30" i="7" s="1"/>
  <c r="T63" i="4"/>
  <c r="Q138" i="14"/>
  <c r="P138" i="14"/>
  <c r="AD48" i="5"/>
  <c r="AQ42" i="6"/>
  <c r="AR42" i="6"/>
  <c r="T63" i="5"/>
  <c r="AB40" i="8"/>
  <c r="AB31" i="8"/>
  <c r="T39" i="9"/>
  <c r="U36" i="7"/>
  <c r="V36" i="7"/>
  <c r="S70" i="4"/>
  <c r="S61" i="4"/>
  <c r="AP24" i="9"/>
  <c r="T50" i="6"/>
  <c r="S60" i="6"/>
  <c r="U56" i="6"/>
  <c r="S40" i="9"/>
  <c r="S31" i="9"/>
  <c r="AI54" i="5"/>
  <c r="AH54" i="5"/>
  <c r="AH42" i="7"/>
  <c r="AI42" i="7"/>
  <c r="AM50" i="5"/>
  <c r="AL44" i="5"/>
  <c r="AK54" i="5"/>
  <c r="U51" i="7"/>
  <c r="S45" i="7"/>
  <c r="AC54" i="4"/>
  <c r="AE54" i="4" s="1"/>
  <c r="K134" i="14"/>
  <c r="AL51" i="5"/>
  <c r="AL57" i="5" s="1"/>
  <c r="AL63" i="5" s="1"/>
  <c r="AL69" i="5" s="1"/>
  <c r="AL75" i="5" s="1"/>
  <c r="T56" i="5"/>
  <c r="U62" i="5"/>
  <c r="S66" i="5"/>
  <c r="AK46" i="6"/>
  <c r="AK37" i="6"/>
  <c r="J49" i="6"/>
  <c r="J58" i="6"/>
  <c r="AB55" i="5"/>
  <c r="AB64" i="5"/>
  <c r="AL51" i="4"/>
  <c r="S52" i="7"/>
  <c r="S43" i="7"/>
  <c r="Z48" i="7"/>
  <c r="Y48" i="7"/>
  <c r="AL39" i="7"/>
  <c r="AL45" i="7" s="1"/>
  <c r="AL51" i="7" s="1"/>
  <c r="X32" i="11"/>
  <c r="X38" i="11" s="1"/>
  <c r="X44" i="11" s="1"/>
  <c r="X50" i="11" s="1"/>
  <c r="X56" i="11" s="1"/>
  <c r="X62" i="11" s="1"/>
  <c r="X68" i="11" s="1"/>
  <c r="X74" i="11" s="1"/>
  <c r="X80" i="11" s="1"/>
  <c r="X86" i="11" s="1"/>
  <c r="X92" i="11" s="1"/>
  <c r="X98" i="11" s="1"/>
  <c r="X104" i="11" s="1"/>
  <c r="X110" i="11" s="1"/>
  <c r="X116" i="11" s="1"/>
  <c r="X122" i="11" s="1"/>
  <c r="X128" i="11" s="1"/>
  <c r="X134" i="11" s="1"/>
  <c r="T57" i="6"/>
  <c r="J43" i="7"/>
  <c r="J52" i="7"/>
  <c r="Y54" i="6"/>
  <c r="Z54" i="6"/>
  <c r="S40" i="10"/>
  <c r="S31" i="10"/>
  <c r="AC50" i="5"/>
  <c r="AD56" i="5"/>
  <c r="AB60" i="5"/>
  <c r="AD44" i="7"/>
  <c r="AC38" i="7"/>
  <c r="AB48" i="7"/>
  <c r="S57" i="5"/>
  <c r="U63" i="5"/>
  <c r="AL45" i="6"/>
  <c r="T60" i="4"/>
  <c r="U60" i="4" s="1"/>
  <c r="Y60" i="5"/>
  <c r="Z60" i="5"/>
  <c r="AB25" i="9"/>
  <c r="AB34" i="9"/>
  <c r="AK33" i="7"/>
  <c r="AM39" i="7"/>
  <c r="Z42" i="8"/>
  <c r="Y42" i="8"/>
  <c r="AK64" i="4"/>
  <c r="AK55" i="4"/>
  <c r="AB55" i="4"/>
  <c r="AB64" i="4"/>
  <c r="U45" i="8"/>
  <c r="S39" i="8"/>
  <c r="AD38" i="8"/>
  <c r="AC32" i="8"/>
  <c r="AB42" i="8"/>
  <c r="K134" i="13"/>
  <c r="AD39" i="8"/>
  <c r="AB33" i="8"/>
  <c r="S42" i="9"/>
  <c r="U38" i="9"/>
  <c r="T32" i="9"/>
  <c r="S33" i="9"/>
  <c r="U39" i="9"/>
  <c r="J34" i="10"/>
  <c r="J25" i="10"/>
  <c r="AQ36" i="7"/>
  <c r="AR36" i="7"/>
  <c r="AK43" i="5"/>
  <c r="AK52" i="5"/>
  <c r="U44" i="8"/>
  <c r="T38" i="8"/>
  <c r="S48" i="8"/>
  <c r="AM33" i="8"/>
  <c r="AK27" i="8"/>
  <c r="AD26" i="10"/>
  <c r="S30" i="11"/>
  <c r="U26" i="11"/>
  <c r="T48" i="6"/>
  <c r="V48" i="6" s="1"/>
  <c r="T51" i="7"/>
  <c r="AK46" i="7"/>
  <c r="AK37" i="7"/>
  <c r="AH36" i="8"/>
  <c r="AI36" i="8"/>
  <c r="Q138" i="13"/>
  <c r="P138" i="13"/>
  <c r="Z36" i="9"/>
  <c r="Y36" i="9"/>
  <c r="AB43" i="7"/>
  <c r="AB52" i="7"/>
  <c r="AB49" i="6"/>
  <c r="AB58" i="6"/>
  <c r="AB45" i="6"/>
  <c r="AD51" i="6"/>
  <c r="S55" i="5"/>
  <c r="S64" i="5"/>
  <c r="AC57" i="4"/>
  <c r="AM38" i="7"/>
  <c r="AL32" i="7"/>
  <c r="AK42" i="7"/>
  <c r="S43" i="8"/>
  <c r="S52" i="8"/>
  <c r="AC26" i="9"/>
  <c r="AB36" i="9"/>
  <c r="AD32" i="9"/>
  <c r="AK21" i="9"/>
  <c r="S21" i="11"/>
  <c r="J22" i="11"/>
  <c r="J28" i="11" s="1"/>
  <c r="AG24" i="10"/>
  <c r="AB24" i="10"/>
  <c r="Y24" i="11"/>
  <c r="AK20" i="10"/>
  <c r="S20" i="12"/>
  <c r="Y24" i="10"/>
  <c r="S19" i="10" s="1"/>
  <c r="AQ24" i="8"/>
  <c r="AK19" i="8" s="1"/>
  <c r="AB21" i="9"/>
  <c r="AB24" i="9"/>
  <c r="AG24" i="9"/>
  <c r="AQ24" i="9"/>
  <c r="G20" i="12"/>
  <c r="AC19" i="10"/>
  <c r="AB22" i="10" s="1"/>
  <c r="AB28" i="10" s="1"/>
  <c r="G19" i="13"/>
  <c r="G20" i="13" s="1"/>
  <c r="F20" i="12"/>
  <c r="F26" i="12" s="1"/>
  <c r="F32" i="12" s="1"/>
  <c r="F38" i="12" s="1"/>
  <c r="F44" i="12" s="1"/>
  <c r="F50" i="12" s="1"/>
  <c r="F56" i="12" s="1"/>
  <c r="F62" i="12" s="1"/>
  <c r="F68" i="12" s="1"/>
  <c r="F74" i="12" s="1"/>
  <c r="F80" i="12" s="1"/>
  <c r="F86" i="12" s="1"/>
  <c r="F92" i="12" s="1"/>
  <c r="F98" i="12" s="1"/>
  <c r="F104" i="12" s="1"/>
  <c r="F110" i="12" s="1"/>
  <c r="F116" i="12" s="1"/>
  <c r="F122" i="12" s="1"/>
  <c r="F128" i="12" s="1"/>
  <c r="F134" i="12" s="1"/>
  <c r="BD67" i="2"/>
  <c r="BD72" i="2" s="1"/>
  <c r="BG69" i="2"/>
  <c r="AA19" i="13"/>
  <c r="AA22" i="12"/>
  <c r="AA21" i="12" s="1"/>
  <c r="AA27" i="12" s="1"/>
  <c r="AA33" i="12" s="1"/>
  <c r="AA39" i="12" s="1"/>
  <c r="AA45" i="12" s="1"/>
  <c r="AA51" i="12" s="1"/>
  <c r="AA57" i="12" s="1"/>
  <c r="AA63" i="12" s="1"/>
  <c r="AA69" i="12" s="1"/>
  <c r="AA75" i="12" s="1"/>
  <c r="AA81" i="12" s="1"/>
  <c r="AA87" i="12" s="1"/>
  <c r="AA93" i="12" s="1"/>
  <c r="AA99" i="12" s="1"/>
  <c r="AA105" i="12" s="1"/>
  <c r="AA111" i="12" s="1"/>
  <c r="AA117" i="12" s="1"/>
  <c r="AA123" i="12" s="1"/>
  <c r="AA129" i="12" s="1"/>
  <c r="AA135" i="12" s="1"/>
  <c r="AA20" i="12"/>
  <c r="AA26" i="12" s="1"/>
  <c r="AA32" i="12" s="1"/>
  <c r="AA38" i="12" s="1"/>
  <c r="AA44" i="12" s="1"/>
  <c r="AA50" i="12" s="1"/>
  <c r="AA56" i="12" s="1"/>
  <c r="AA62" i="12" s="1"/>
  <c r="AA68" i="12" s="1"/>
  <c r="AA74" i="12" s="1"/>
  <c r="AA80" i="12" s="1"/>
  <c r="AA86" i="12" s="1"/>
  <c r="AA92" i="12" s="1"/>
  <c r="AA98" i="12" s="1"/>
  <c r="AA104" i="12" s="1"/>
  <c r="AA110" i="12" s="1"/>
  <c r="AA116" i="12" s="1"/>
  <c r="AA122" i="12" s="1"/>
  <c r="AA128" i="12" s="1"/>
  <c r="AA134" i="12" s="1"/>
  <c r="AJ19" i="12"/>
  <c r="AJ22" i="11"/>
  <c r="AJ21" i="11" s="1"/>
  <c r="AJ27" i="11" s="1"/>
  <c r="AJ33" i="11" s="1"/>
  <c r="AJ39" i="11" s="1"/>
  <c r="AJ45" i="11" s="1"/>
  <c r="AJ51" i="11" s="1"/>
  <c r="AJ57" i="11" s="1"/>
  <c r="AJ63" i="11" s="1"/>
  <c r="AJ69" i="11" s="1"/>
  <c r="AJ75" i="11" s="1"/>
  <c r="AJ81" i="11" s="1"/>
  <c r="AJ87" i="11" s="1"/>
  <c r="AJ93" i="11" s="1"/>
  <c r="AJ99" i="11" s="1"/>
  <c r="AJ105" i="11" s="1"/>
  <c r="AJ111" i="11" s="1"/>
  <c r="AJ117" i="11" s="1"/>
  <c r="AJ123" i="11" s="1"/>
  <c r="AJ129" i="11" s="1"/>
  <c r="AJ135" i="11" s="1"/>
  <c r="AJ20" i="11"/>
  <c r="AJ26" i="11" s="1"/>
  <c r="AJ32" i="11" s="1"/>
  <c r="AJ38" i="11" s="1"/>
  <c r="AJ44" i="11" s="1"/>
  <c r="AJ50" i="11" s="1"/>
  <c r="AJ56" i="11" s="1"/>
  <c r="AJ62" i="11" s="1"/>
  <c r="AJ68" i="11" s="1"/>
  <c r="AJ74" i="11" s="1"/>
  <c r="AJ80" i="11" s="1"/>
  <c r="AJ86" i="11" s="1"/>
  <c r="AJ92" i="11" s="1"/>
  <c r="AJ98" i="11" s="1"/>
  <c r="AJ104" i="11" s="1"/>
  <c r="AJ110" i="11" s="1"/>
  <c r="AJ116" i="11" s="1"/>
  <c r="AJ122" i="11" s="1"/>
  <c r="AJ128" i="11" s="1"/>
  <c r="AJ134" i="11" s="1"/>
  <c r="AI19" i="12"/>
  <c r="AI22" i="11"/>
  <c r="AI21" i="11" s="1"/>
  <c r="AI27" i="11" s="1"/>
  <c r="AI33" i="11" s="1"/>
  <c r="AI39" i="11" s="1"/>
  <c r="AI45" i="11" s="1"/>
  <c r="AI51" i="11" s="1"/>
  <c r="AI57" i="11" s="1"/>
  <c r="AI63" i="11" s="1"/>
  <c r="AI69" i="11" s="1"/>
  <c r="AI75" i="11" s="1"/>
  <c r="AI81" i="11" s="1"/>
  <c r="AI87" i="11" s="1"/>
  <c r="AI93" i="11" s="1"/>
  <c r="AI99" i="11" s="1"/>
  <c r="AI105" i="11" s="1"/>
  <c r="AI111" i="11" s="1"/>
  <c r="AI117" i="11" s="1"/>
  <c r="AI123" i="11" s="1"/>
  <c r="AI129" i="11" s="1"/>
  <c r="AI135" i="11" s="1"/>
  <c r="AI20" i="11"/>
  <c r="AI26" i="11" s="1"/>
  <c r="AI32" i="11" s="1"/>
  <c r="AI38" i="11" s="1"/>
  <c r="AI44" i="11" s="1"/>
  <c r="AI50" i="11" s="1"/>
  <c r="AI56" i="11" s="1"/>
  <c r="AI62" i="11" s="1"/>
  <c r="AI68" i="11" s="1"/>
  <c r="AI74" i="11" s="1"/>
  <c r="AI80" i="11" s="1"/>
  <c r="AI86" i="11" s="1"/>
  <c r="AI92" i="11" s="1"/>
  <c r="AI98" i="11" s="1"/>
  <c r="AI104" i="11" s="1"/>
  <c r="AI110" i="11" s="1"/>
  <c r="AI116" i="11" s="1"/>
  <c r="AI122" i="11" s="1"/>
  <c r="AI128" i="11" s="1"/>
  <c r="AI134" i="11" s="1"/>
  <c r="Z19" i="13"/>
  <c r="Z22" i="12"/>
  <c r="Z21" i="12" s="1"/>
  <c r="Z27" i="12" s="1"/>
  <c r="Z33" i="12" s="1"/>
  <c r="Z39" i="12" s="1"/>
  <c r="Z45" i="12" s="1"/>
  <c r="Z51" i="12" s="1"/>
  <c r="Z57" i="12" s="1"/>
  <c r="Z63" i="12" s="1"/>
  <c r="Z69" i="12" s="1"/>
  <c r="Z75" i="12" s="1"/>
  <c r="Z81" i="12" s="1"/>
  <c r="Z87" i="12" s="1"/>
  <c r="Z93" i="12" s="1"/>
  <c r="Z99" i="12" s="1"/>
  <c r="Z105" i="12" s="1"/>
  <c r="Z111" i="12" s="1"/>
  <c r="Z117" i="12" s="1"/>
  <c r="Z123" i="12" s="1"/>
  <c r="Z129" i="12" s="1"/>
  <c r="Z135" i="12" s="1"/>
  <c r="Z20" i="12"/>
  <c r="Z26" i="12" s="1"/>
  <c r="Z32" i="12" s="1"/>
  <c r="Z38" i="12" s="1"/>
  <c r="Z44" i="12" s="1"/>
  <c r="Z50" i="12" s="1"/>
  <c r="Z56" i="12" s="1"/>
  <c r="Z62" i="12" s="1"/>
  <c r="Z68" i="12" s="1"/>
  <c r="Z74" i="12" s="1"/>
  <c r="Z80" i="12" s="1"/>
  <c r="Z86" i="12" s="1"/>
  <c r="Z92" i="12" s="1"/>
  <c r="Z98" i="12" s="1"/>
  <c r="Z104" i="12" s="1"/>
  <c r="Z110" i="12" s="1"/>
  <c r="Z116" i="12" s="1"/>
  <c r="Z122" i="12" s="1"/>
  <c r="Z128" i="12" s="1"/>
  <c r="Z134" i="12" s="1"/>
  <c r="AC20" i="9"/>
  <c r="AS19" i="11"/>
  <c r="AS22" i="10"/>
  <c r="AS21" i="10" s="1"/>
  <c r="AS27" i="10" s="1"/>
  <c r="AS33" i="10" s="1"/>
  <c r="AS39" i="10" s="1"/>
  <c r="AS45" i="10" s="1"/>
  <c r="AS51" i="10" s="1"/>
  <c r="AS57" i="10" s="1"/>
  <c r="AS63" i="10" s="1"/>
  <c r="AS69" i="10" s="1"/>
  <c r="AS75" i="10" s="1"/>
  <c r="AS81" i="10" s="1"/>
  <c r="AS87" i="10" s="1"/>
  <c r="AS93" i="10" s="1"/>
  <c r="AS99" i="10" s="1"/>
  <c r="AS105" i="10" s="1"/>
  <c r="AS111" i="10" s="1"/>
  <c r="AS117" i="10" s="1"/>
  <c r="AS123" i="10" s="1"/>
  <c r="AS129" i="10" s="1"/>
  <c r="AS135" i="10" s="1"/>
  <c r="AS20" i="10"/>
  <c r="AS26" i="10" s="1"/>
  <c r="AS32" i="10" s="1"/>
  <c r="AS38" i="10" s="1"/>
  <c r="AS44" i="10" s="1"/>
  <c r="AS50" i="10" s="1"/>
  <c r="AS56" i="10" s="1"/>
  <c r="AS62" i="10" s="1"/>
  <c r="AS68" i="10" s="1"/>
  <c r="AS74" i="10" s="1"/>
  <c r="AS80" i="10" s="1"/>
  <c r="AS86" i="10" s="1"/>
  <c r="AS92" i="10" s="1"/>
  <c r="AS98" i="10" s="1"/>
  <c r="AS104" i="10" s="1"/>
  <c r="AS110" i="10" s="1"/>
  <c r="AS116" i="10" s="1"/>
  <c r="AS122" i="10" s="1"/>
  <c r="AS128" i="10" s="1"/>
  <c r="AS134" i="10" s="1"/>
  <c r="AR19" i="11"/>
  <c r="AR22" i="10"/>
  <c r="AR21" i="10" s="1"/>
  <c r="AR27" i="10" s="1"/>
  <c r="AR33" i="10" s="1"/>
  <c r="AR39" i="10" s="1"/>
  <c r="AR45" i="10" s="1"/>
  <c r="AR51" i="10" s="1"/>
  <c r="AR57" i="10" s="1"/>
  <c r="AR63" i="10" s="1"/>
  <c r="AR69" i="10" s="1"/>
  <c r="AR75" i="10" s="1"/>
  <c r="AR81" i="10" s="1"/>
  <c r="AR87" i="10" s="1"/>
  <c r="AR93" i="10" s="1"/>
  <c r="AR99" i="10" s="1"/>
  <c r="AR105" i="10" s="1"/>
  <c r="AR111" i="10" s="1"/>
  <c r="AR117" i="10" s="1"/>
  <c r="AR123" i="10" s="1"/>
  <c r="AR129" i="10" s="1"/>
  <c r="AR135" i="10" s="1"/>
  <c r="AR20" i="10"/>
  <c r="AR26" i="10" s="1"/>
  <c r="AR32" i="10" s="1"/>
  <c r="AR38" i="10" s="1"/>
  <c r="AR44" i="10" s="1"/>
  <c r="AR50" i="10" s="1"/>
  <c r="AR56" i="10" s="1"/>
  <c r="AR62" i="10" s="1"/>
  <c r="AR68" i="10" s="1"/>
  <c r="AR74" i="10" s="1"/>
  <c r="AR80" i="10" s="1"/>
  <c r="AR86" i="10" s="1"/>
  <c r="AR92" i="10" s="1"/>
  <c r="AR98" i="10" s="1"/>
  <c r="AR104" i="10" s="1"/>
  <c r="AR110" i="10" s="1"/>
  <c r="AR116" i="10" s="1"/>
  <c r="AR122" i="10" s="1"/>
  <c r="AR128" i="10" s="1"/>
  <c r="AR134" i="10" s="1"/>
  <c r="AH19" i="12"/>
  <c r="AH22" i="11"/>
  <c r="AH21" i="11" s="1"/>
  <c r="AH27" i="11" s="1"/>
  <c r="AH33" i="11" s="1"/>
  <c r="AH39" i="11" s="1"/>
  <c r="AH45" i="11" s="1"/>
  <c r="AH51" i="11" s="1"/>
  <c r="AH57" i="11" s="1"/>
  <c r="AH63" i="11" s="1"/>
  <c r="AH69" i="11" s="1"/>
  <c r="AH75" i="11" s="1"/>
  <c r="AH81" i="11" s="1"/>
  <c r="AH87" i="11" s="1"/>
  <c r="AH93" i="11" s="1"/>
  <c r="AH99" i="11" s="1"/>
  <c r="AH105" i="11" s="1"/>
  <c r="AH111" i="11" s="1"/>
  <c r="AH117" i="11" s="1"/>
  <c r="AH123" i="11" s="1"/>
  <c r="AH129" i="11" s="1"/>
  <c r="AH135" i="11" s="1"/>
  <c r="AH20" i="11"/>
  <c r="AH26" i="11" s="1"/>
  <c r="AH32" i="11" s="1"/>
  <c r="AH38" i="11" s="1"/>
  <c r="AH44" i="11" s="1"/>
  <c r="AH50" i="11" s="1"/>
  <c r="AH56" i="11" s="1"/>
  <c r="AH62" i="11" s="1"/>
  <c r="AH68" i="11" s="1"/>
  <c r="AH74" i="11" s="1"/>
  <c r="AH80" i="11" s="1"/>
  <c r="AH86" i="11" s="1"/>
  <c r="AH92" i="11" s="1"/>
  <c r="AH98" i="11" s="1"/>
  <c r="AH104" i="11" s="1"/>
  <c r="AH110" i="11" s="1"/>
  <c r="AH116" i="11" s="1"/>
  <c r="AH122" i="11" s="1"/>
  <c r="AH128" i="11" s="1"/>
  <c r="AH134" i="11" s="1"/>
  <c r="AQ19" i="11"/>
  <c r="AQ22" i="10"/>
  <c r="AQ21" i="10" s="1"/>
  <c r="AQ27" i="10" s="1"/>
  <c r="AQ33" i="10" s="1"/>
  <c r="AQ39" i="10" s="1"/>
  <c r="AQ45" i="10" s="1"/>
  <c r="AQ51" i="10" s="1"/>
  <c r="AQ57" i="10" s="1"/>
  <c r="AQ63" i="10" s="1"/>
  <c r="AQ69" i="10" s="1"/>
  <c r="AQ75" i="10" s="1"/>
  <c r="AQ81" i="10" s="1"/>
  <c r="AQ87" i="10" s="1"/>
  <c r="AQ93" i="10" s="1"/>
  <c r="AQ99" i="10" s="1"/>
  <c r="AQ105" i="10" s="1"/>
  <c r="AQ111" i="10" s="1"/>
  <c r="AQ117" i="10" s="1"/>
  <c r="AQ123" i="10" s="1"/>
  <c r="AQ129" i="10" s="1"/>
  <c r="AQ135" i="10" s="1"/>
  <c r="AQ20" i="10"/>
  <c r="AQ26" i="10" s="1"/>
  <c r="AQ32" i="10" s="1"/>
  <c r="AQ38" i="10" s="1"/>
  <c r="AQ44" i="10" s="1"/>
  <c r="AQ50" i="10" s="1"/>
  <c r="AQ56" i="10" s="1"/>
  <c r="AQ62" i="10" s="1"/>
  <c r="AQ68" i="10" s="1"/>
  <c r="AQ74" i="10" s="1"/>
  <c r="AQ80" i="10" s="1"/>
  <c r="AQ86" i="10" s="1"/>
  <c r="AQ92" i="10" s="1"/>
  <c r="AQ98" i="10" s="1"/>
  <c r="AQ104" i="10" s="1"/>
  <c r="AQ110" i="10" s="1"/>
  <c r="AQ116" i="10" s="1"/>
  <c r="AQ122" i="10" s="1"/>
  <c r="AQ128" i="10" s="1"/>
  <c r="AQ134" i="10" s="1"/>
  <c r="Y19" i="13"/>
  <c r="Y22" i="12"/>
  <c r="Y21" i="12" s="1"/>
  <c r="Y27" i="12" s="1"/>
  <c r="Y33" i="12" s="1"/>
  <c r="Y39" i="12" s="1"/>
  <c r="Y45" i="12" s="1"/>
  <c r="Y51" i="12" s="1"/>
  <c r="Y57" i="12" s="1"/>
  <c r="Y63" i="12" s="1"/>
  <c r="Y69" i="12" s="1"/>
  <c r="Y75" i="12" s="1"/>
  <c r="Y81" i="12" s="1"/>
  <c r="Y87" i="12" s="1"/>
  <c r="Y93" i="12" s="1"/>
  <c r="Y99" i="12" s="1"/>
  <c r="Y105" i="12" s="1"/>
  <c r="Y111" i="12" s="1"/>
  <c r="Y117" i="12" s="1"/>
  <c r="Y123" i="12" s="1"/>
  <c r="Y129" i="12" s="1"/>
  <c r="Y135" i="12" s="1"/>
  <c r="Y20" i="12"/>
  <c r="Y26" i="12" s="1"/>
  <c r="Y32" i="12" s="1"/>
  <c r="Y38" i="12" s="1"/>
  <c r="Y44" i="12" s="1"/>
  <c r="Y50" i="12" s="1"/>
  <c r="Y56" i="12" s="1"/>
  <c r="Y62" i="12" s="1"/>
  <c r="Y68" i="12" s="1"/>
  <c r="Y74" i="12" s="1"/>
  <c r="Y80" i="12" s="1"/>
  <c r="Y86" i="12" s="1"/>
  <c r="Y92" i="12" s="1"/>
  <c r="Y98" i="12" s="1"/>
  <c r="Y104" i="12" s="1"/>
  <c r="Y110" i="12" s="1"/>
  <c r="Y116" i="12" s="1"/>
  <c r="Y122" i="12" s="1"/>
  <c r="Y128" i="12" s="1"/>
  <c r="Y134" i="12" s="1"/>
  <c r="X19" i="13"/>
  <c r="X22" i="12"/>
  <c r="X21" i="12" s="1"/>
  <c r="X27" i="12" s="1"/>
  <c r="X33" i="12" s="1"/>
  <c r="X39" i="12" s="1"/>
  <c r="X45" i="12" s="1"/>
  <c r="X51" i="12" s="1"/>
  <c r="X57" i="12" s="1"/>
  <c r="X63" i="12" s="1"/>
  <c r="X69" i="12" s="1"/>
  <c r="X75" i="12" s="1"/>
  <c r="X81" i="12" s="1"/>
  <c r="X87" i="12" s="1"/>
  <c r="X93" i="12" s="1"/>
  <c r="X99" i="12" s="1"/>
  <c r="X105" i="12" s="1"/>
  <c r="X111" i="12" s="1"/>
  <c r="X117" i="12" s="1"/>
  <c r="X123" i="12" s="1"/>
  <c r="X129" i="12" s="1"/>
  <c r="X135" i="12" s="1"/>
  <c r="X20" i="12"/>
  <c r="X26" i="12" s="1"/>
  <c r="X32" i="12" s="1"/>
  <c r="X38" i="12" s="1"/>
  <c r="X44" i="12" s="1"/>
  <c r="X50" i="12" s="1"/>
  <c r="X56" i="12" s="1"/>
  <c r="X62" i="12" s="1"/>
  <c r="X68" i="12" s="1"/>
  <c r="X74" i="12" s="1"/>
  <c r="X80" i="12" s="1"/>
  <c r="X86" i="12" s="1"/>
  <c r="X92" i="12" s="1"/>
  <c r="X98" i="12" s="1"/>
  <c r="X104" i="12" s="1"/>
  <c r="X110" i="12" s="1"/>
  <c r="X116" i="12" s="1"/>
  <c r="X122" i="12" s="1"/>
  <c r="X128" i="12" s="1"/>
  <c r="X134" i="12" s="1"/>
  <c r="AC22" i="9"/>
  <c r="AC21" i="9" s="1"/>
  <c r="AG19" i="11"/>
  <c r="AC19" i="11" s="1"/>
  <c r="AB22" i="11" s="1"/>
  <c r="AB28" i="11" s="1"/>
  <c r="AG22" i="10"/>
  <c r="AG21" i="10" s="1"/>
  <c r="AG27" i="10" s="1"/>
  <c r="AG33" i="10" s="1"/>
  <c r="AG39" i="10" s="1"/>
  <c r="AG45" i="10" s="1"/>
  <c r="AG51" i="10" s="1"/>
  <c r="AG57" i="10" s="1"/>
  <c r="AG63" i="10" s="1"/>
  <c r="AG69" i="10" s="1"/>
  <c r="AG75" i="10" s="1"/>
  <c r="AG81" i="10" s="1"/>
  <c r="AG87" i="10" s="1"/>
  <c r="AG93" i="10" s="1"/>
  <c r="AG99" i="10" s="1"/>
  <c r="AG105" i="10" s="1"/>
  <c r="AG111" i="10" s="1"/>
  <c r="AG117" i="10" s="1"/>
  <c r="AG123" i="10" s="1"/>
  <c r="AG129" i="10" s="1"/>
  <c r="AG135" i="10" s="1"/>
  <c r="AG20" i="10"/>
  <c r="AG26" i="10" s="1"/>
  <c r="AG32" i="10" s="1"/>
  <c r="AG38" i="10" s="1"/>
  <c r="AG44" i="10" s="1"/>
  <c r="AG50" i="10" s="1"/>
  <c r="AG56" i="10" s="1"/>
  <c r="AG62" i="10" s="1"/>
  <c r="AG68" i="10" s="1"/>
  <c r="AG74" i="10" s="1"/>
  <c r="AG80" i="10" s="1"/>
  <c r="AG86" i="10" s="1"/>
  <c r="AG92" i="10" s="1"/>
  <c r="AG98" i="10" s="1"/>
  <c r="AG104" i="10" s="1"/>
  <c r="AG110" i="10" s="1"/>
  <c r="AG116" i="10" s="1"/>
  <c r="AG122" i="10" s="1"/>
  <c r="AG128" i="10" s="1"/>
  <c r="AG134" i="10" s="1"/>
  <c r="AP19" i="11"/>
  <c r="AP22" i="10"/>
  <c r="AP21" i="10" s="1"/>
  <c r="AP27" i="10" s="1"/>
  <c r="AP33" i="10" s="1"/>
  <c r="AP39" i="10" s="1"/>
  <c r="AP45" i="10" s="1"/>
  <c r="AP51" i="10" s="1"/>
  <c r="AP57" i="10" s="1"/>
  <c r="AP63" i="10" s="1"/>
  <c r="AP69" i="10" s="1"/>
  <c r="AP75" i="10" s="1"/>
  <c r="AP81" i="10" s="1"/>
  <c r="AP87" i="10" s="1"/>
  <c r="AP93" i="10" s="1"/>
  <c r="AP99" i="10" s="1"/>
  <c r="AP105" i="10" s="1"/>
  <c r="AP111" i="10" s="1"/>
  <c r="AP117" i="10" s="1"/>
  <c r="AP123" i="10" s="1"/>
  <c r="AP129" i="10" s="1"/>
  <c r="AP135" i="10" s="1"/>
  <c r="AP20" i="10"/>
  <c r="AP26" i="10" s="1"/>
  <c r="AP32" i="10" s="1"/>
  <c r="AP38" i="10" s="1"/>
  <c r="AP44" i="10" s="1"/>
  <c r="AP50" i="10" s="1"/>
  <c r="AP56" i="10" s="1"/>
  <c r="AP62" i="10" s="1"/>
  <c r="AP68" i="10" s="1"/>
  <c r="AP74" i="10" s="1"/>
  <c r="AP80" i="10" s="1"/>
  <c r="AP86" i="10" s="1"/>
  <c r="AP92" i="10" s="1"/>
  <c r="AP98" i="10" s="1"/>
  <c r="AP104" i="10" s="1"/>
  <c r="AP110" i="10" s="1"/>
  <c r="AP116" i="10" s="1"/>
  <c r="AP122" i="10" s="1"/>
  <c r="AP128" i="10" s="1"/>
  <c r="AP134" i="10" s="1"/>
  <c r="W19" i="13"/>
  <c r="W22" i="12"/>
  <c r="W21" i="12" s="1"/>
  <c r="W27" i="12" s="1"/>
  <c r="W33" i="12" s="1"/>
  <c r="W39" i="12" s="1"/>
  <c r="W45" i="12" s="1"/>
  <c r="W51" i="12" s="1"/>
  <c r="W57" i="12" s="1"/>
  <c r="W63" i="12" s="1"/>
  <c r="W69" i="12" s="1"/>
  <c r="W75" i="12" s="1"/>
  <c r="W81" i="12" s="1"/>
  <c r="W87" i="12" s="1"/>
  <c r="W93" i="12" s="1"/>
  <c r="W99" i="12" s="1"/>
  <c r="W105" i="12" s="1"/>
  <c r="W111" i="12" s="1"/>
  <c r="W117" i="12" s="1"/>
  <c r="W123" i="12" s="1"/>
  <c r="W129" i="12" s="1"/>
  <c r="W135" i="12" s="1"/>
  <c r="W20" i="12"/>
  <c r="W26" i="12" s="1"/>
  <c r="W32" i="12" s="1"/>
  <c r="W38" i="12" s="1"/>
  <c r="W44" i="12" s="1"/>
  <c r="W50" i="12" s="1"/>
  <c r="W56" i="12" s="1"/>
  <c r="W62" i="12" s="1"/>
  <c r="W68" i="12" s="1"/>
  <c r="W74" i="12" s="1"/>
  <c r="W80" i="12" s="1"/>
  <c r="W86" i="12" s="1"/>
  <c r="W92" i="12" s="1"/>
  <c r="W98" i="12" s="1"/>
  <c r="W104" i="12" s="1"/>
  <c r="W110" i="12" s="1"/>
  <c r="W116" i="12" s="1"/>
  <c r="W122" i="12" s="1"/>
  <c r="W128" i="12" s="1"/>
  <c r="W134" i="12" s="1"/>
  <c r="AO19" i="11"/>
  <c r="AO22" i="10"/>
  <c r="AO21" i="10" s="1"/>
  <c r="AO27" i="10" s="1"/>
  <c r="AO33" i="10" s="1"/>
  <c r="AO39" i="10" s="1"/>
  <c r="AO45" i="10" s="1"/>
  <c r="AO51" i="10" s="1"/>
  <c r="AO57" i="10" s="1"/>
  <c r="AO63" i="10" s="1"/>
  <c r="AO69" i="10" s="1"/>
  <c r="AO75" i="10" s="1"/>
  <c r="AO81" i="10" s="1"/>
  <c r="AO87" i="10" s="1"/>
  <c r="AO93" i="10" s="1"/>
  <c r="AO99" i="10" s="1"/>
  <c r="AO105" i="10" s="1"/>
  <c r="AO111" i="10" s="1"/>
  <c r="AO117" i="10" s="1"/>
  <c r="AO123" i="10" s="1"/>
  <c r="AO129" i="10" s="1"/>
  <c r="AO135" i="10" s="1"/>
  <c r="AO20" i="10"/>
  <c r="AO26" i="10" s="1"/>
  <c r="AO32" i="10" s="1"/>
  <c r="AO38" i="10" s="1"/>
  <c r="AO44" i="10" s="1"/>
  <c r="AO50" i="10" s="1"/>
  <c r="AO56" i="10" s="1"/>
  <c r="AO62" i="10" s="1"/>
  <c r="AO68" i="10" s="1"/>
  <c r="AO74" i="10" s="1"/>
  <c r="AO80" i="10" s="1"/>
  <c r="AO86" i="10" s="1"/>
  <c r="AO92" i="10" s="1"/>
  <c r="AO98" i="10" s="1"/>
  <c r="AO104" i="10" s="1"/>
  <c r="AO110" i="10" s="1"/>
  <c r="AO116" i="10" s="1"/>
  <c r="AO122" i="10" s="1"/>
  <c r="AO128" i="10" s="1"/>
  <c r="AO134" i="10" s="1"/>
  <c r="AF19" i="12"/>
  <c r="AF22" i="11"/>
  <c r="AF21" i="11" s="1"/>
  <c r="AF27" i="11" s="1"/>
  <c r="AF33" i="11" s="1"/>
  <c r="AF39" i="11" s="1"/>
  <c r="AF45" i="11" s="1"/>
  <c r="AF51" i="11" s="1"/>
  <c r="AF57" i="11" s="1"/>
  <c r="AF63" i="11" s="1"/>
  <c r="AF69" i="11" s="1"/>
  <c r="AF75" i="11" s="1"/>
  <c r="AF81" i="11" s="1"/>
  <c r="AF87" i="11" s="1"/>
  <c r="AF93" i="11" s="1"/>
  <c r="AF99" i="11" s="1"/>
  <c r="AF105" i="11" s="1"/>
  <c r="AF111" i="11" s="1"/>
  <c r="AF117" i="11" s="1"/>
  <c r="AF123" i="11" s="1"/>
  <c r="AF129" i="11" s="1"/>
  <c r="AF135" i="11" s="1"/>
  <c r="AF20" i="11"/>
  <c r="AF26" i="11" s="1"/>
  <c r="AF32" i="11" s="1"/>
  <c r="AF38" i="11" s="1"/>
  <c r="AF44" i="11" s="1"/>
  <c r="AF50" i="11" s="1"/>
  <c r="AF56" i="11" s="1"/>
  <c r="AF62" i="11" s="1"/>
  <c r="AF68" i="11" s="1"/>
  <c r="AF74" i="11" s="1"/>
  <c r="AF80" i="11" s="1"/>
  <c r="AF86" i="11" s="1"/>
  <c r="AF92" i="11" s="1"/>
  <c r="AF98" i="11" s="1"/>
  <c r="AF104" i="11" s="1"/>
  <c r="AF110" i="11" s="1"/>
  <c r="AF116" i="11" s="1"/>
  <c r="AF122" i="11" s="1"/>
  <c r="AF128" i="11" s="1"/>
  <c r="AF134" i="11" s="1"/>
  <c r="G24" i="12"/>
  <c r="H24" i="11"/>
  <c r="T20" i="11"/>
  <c r="AL20" i="9"/>
  <c r="AK19" i="9" s="1"/>
  <c r="V19" i="13"/>
  <c r="V22" i="12"/>
  <c r="V21" i="12" s="1"/>
  <c r="V27" i="12" s="1"/>
  <c r="V33" i="12" s="1"/>
  <c r="V39" i="12" s="1"/>
  <c r="V45" i="12" s="1"/>
  <c r="V51" i="12" s="1"/>
  <c r="V57" i="12" s="1"/>
  <c r="V63" i="12" s="1"/>
  <c r="V69" i="12" s="1"/>
  <c r="V75" i="12" s="1"/>
  <c r="V81" i="12" s="1"/>
  <c r="V87" i="12" s="1"/>
  <c r="V93" i="12" s="1"/>
  <c r="V99" i="12" s="1"/>
  <c r="V105" i="12" s="1"/>
  <c r="V111" i="12" s="1"/>
  <c r="V117" i="12" s="1"/>
  <c r="V123" i="12" s="1"/>
  <c r="V129" i="12" s="1"/>
  <c r="V135" i="12" s="1"/>
  <c r="V20" i="12"/>
  <c r="V26" i="12" s="1"/>
  <c r="V32" i="12" s="1"/>
  <c r="V38" i="12" s="1"/>
  <c r="V44" i="12" s="1"/>
  <c r="V50" i="12" s="1"/>
  <c r="V56" i="12" s="1"/>
  <c r="V62" i="12" s="1"/>
  <c r="V68" i="12" s="1"/>
  <c r="V74" i="12" s="1"/>
  <c r="V80" i="12" s="1"/>
  <c r="V86" i="12" s="1"/>
  <c r="V92" i="12" s="1"/>
  <c r="V98" i="12" s="1"/>
  <c r="V104" i="12" s="1"/>
  <c r="V110" i="12" s="1"/>
  <c r="V116" i="12" s="1"/>
  <c r="V122" i="12" s="1"/>
  <c r="V128" i="12" s="1"/>
  <c r="V134" i="12" s="1"/>
  <c r="AN19" i="11"/>
  <c r="AN22" i="10"/>
  <c r="AN21" i="10" s="1"/>
  <c r="AN27" i="10" s="1"/>
  <c r="AN33" i="10" s="1"/>
  <c r="AN39" i="10" s="1"/>
  <c r="AN45" i="10" s="1"/>
  <c r="AN51" i="10" s="1"/>
  <c r="AN57" i="10" s="1"/>
  <c r="AN63" i="10" s="1"/>
  <c r="AN69" i="10" s="1"/>
  <c r="AN75" i="10" s="1"/>
  <c r="AN81" i="10" s="1"/>
  <c r="AN87" i="10" s="1"/>
  <c r="AN93" i="10" s="1"/>
  <c r="AN99" i="10" s="1"/>
  <c r="AN105" i="10" s="1"/>
  <c r="AN111" i="10" s="1"/>
  <c r="AN117" i="10" s="1"/>
  <c r="AN123" i="10" s="1"/>
  <c r="AN129" i="10" s="1"/>
  <c r="AN135" i="10" s="1"/>
  <c r="AN20" i="10"/>
  <c r="AN26" i="10" s="1"/>
  <c r="AN32" i="10" s="1"/>
  <c r="AN38" i="10" s="1"/>
  <c r="AN44" i="10" s="1"/>
  <c r="AN50" i="10" s="1"/>
  <c r="AN56" i="10" s="1"/>
  <c r="AN62" i="10" s="1"/>
  <c r="AN68" i="10" s="1"/>
  <c r="AN74" i="10" s="1"/>
  <c r="AN80" i="10" s="1"/>
  <c r="AN86" i="10" s="1"/>
  <c r="AN92" i="10" s="1"/>
  <c r="AN98" i="10" s="1"/>
  <c r="AN104" i="10" s="1"/>
  <c r="AN110" i="10" s="1"/>
  <c r="AN116" i="10" s="1"/>
  <c r="AN122" i="10" s="1"/>
  <c r="AN128" i="10" s="1"/>
  <c r="AN134" i="10" s="1"/>
  <c r="AE19" i="12"/>
  <c r="AE22" i="11"/>
  <c r="AE21" i="11" s="1"/>
  <c r="AE27" i="11" s="1"/>
  <c r="AE33" i="11" s="1"/>
  <c r="AE39" i="11" s="1"/>
  <c r="AE45" i="11" s="1"/>
  <c r="AE51" i="11" s="1"/>
  <c r="AE57" i="11" s="1"/>
  <c r="AE63" i="11" s="1"/>
  <c r="AE69" i="11" s="1"/>
  <c r="AE75" i="11" s="1"/>
  <c r="AE81" i="11" s="1"/>
  <c r="AE87" i="11" s="1"/>
  <c r="AE93" i="11" s="1"/>
  <c r="AE99" i="11" s="1"/>
  <c r="AE105" i="11" s="1"/>
  <c r="AE111" i="11" s="1"/>
  <c r="AE117" i="11" s="1"/>
  <c r="AE123" i="11" s="1"/>
  <c r="AE129" i="11" s="1"/>
  <c r="AE135" i="11" s="1"/>
  <c r="AE20" i="11"/>
  <c r="AE26" i="11" s="1"/>
  <c r="AE32" i="11" s="1"/>
  <c r="AE38" i="11" s="1"/>
  <c r="AE44" i="11" s="1"/>
  <c r="AE50" i="11" s="1"/>
  <c r="AE56" i="11" s="1"/>
  <c r="AE62" i="11" s="1"/>
  <c r="AE68" i="11" s="1"/>
  <c r="AE74" i="11" s="1"/>
  <c r="AE80" i="11" s="1"/>
  <c r="AE86" i="11" s="1"/>
  <c r="AE92" i="11" s="1"/>
  <c r="AE98" i="11" s="1"/>
  <c r="AE104" i="11" s="1"/>
  <c r="AE110" i="11" s="1"/>
  <c r="AE116" i="11" s="1"/>
  <c r="AE122" i="11" s="1"/>
  <c r="AE128" i="11" s="1"/>
  <c r="AE134" i="11" s="1"/>
  <c r="AM19" i="11"/>
  <c r="AM20" i="10"/>
  <c r="AM22" i="10"/>
  <c r="AL19" i="10"/>
  <c r="AK22" i="10" s="1"/>
  <c r="AK28" i="10" s="1"/>
  <c r="AD19" i="12"/>
  <c r="AD22" i="11"/>
  <c r="AD20" i="11"/>
  <c r="AL22" i="9"/>
  <c r="AL21" i="9" s="1"/>
  <c r="AM21" i="9"/>
  <c r="AM27" i="9" s="1"/>
  <c r="T22" i="11"/>
  <c r="T21" i="11" s="1"/>
  <c r="U21" i="11"/>
  <c r="U27" i="11" s="1"/>
  <c r="AD21" i="10"/>
  <c r="AD27" i="10" s="1"/>
  <c r="U19" i="13"/>
  <c r="T19" i="12"/>
  <c r="U20" i="12"/>
  <c r="U22" i="12"/>
  <c r="BD58" i="2"/>
  <c r="BK53" i="2"/>
  <c r="BL54" i="2" s="1"/>
  <c r="BK64" i="2"/>
  <c r="BK58" i="2"/>
  <c r="BC60" i="2"/>
  <c r="BC63" i="2"/>
  <c r="BC64" i="2"/>
  <c r="BC62" i="2"/>
  <c r="BC65" i="2"/>
  <c r="BC61" i="2"/>
  <c r="BC69" i="2"/>
  <c r="BK61" i="2"/>
  <c r="BK66" i="2" s="1"/>
  <c r="BK56" i="2"/>
  <c r="BK57" i="2" s="1"/>
  <c r="BD56" i="2"/>
  <c r="BD57" i="2" s="1"/>
  <c r="W9" i="2"/>
  <c r="X2" i="2"/>
  <c r="G21" i="13"/>
  <c r="P24" i="13" s="1"/>
  <c r="A19" i="13"/>
  <c r="A22" i="13" s="1"/>
  <c r="A23" i="13" s="1"/>
  <c r="A24" i="13" s="1"/>
  <c r="F20" i="13"/>
  <c r="F26" i="13" s="1"/>
  <c r="F32" i="13" s="1"/>
  <c r="F38" i="13" s="1"/>
  <c r="F44" i="13" s="1"/>
  <c r="F50" i="13" s="1"/>
  <c r="F56" i="13" s="1"/>
  <c r="F62" i="13" s="1"/>
  <c r="F68" i="13" s="1"/>
  <c r="F74" i="13" s="1"/>
  <c r="F80" i="13" s="1"/>
  <c r="F86" i="13" s="1"/>
  <c r="F92" i="13" s="1"/>
  <c r="F98" i="13" s="1"/>
  <c r="F104" i="13" s="1"/>
  <c r="F110" i="13" s="1"/>
  <c r="F116" i="13" s="1"/>
  <c r="F122" i="13" s="1"/>
  <c r="F128" i="13" s="1"/>
  <c r="F134" i="13" s="1"/>
  <c r="T27" i="11" l="1"/>
  <c r="AA24" i="11"/>
  <c r="AC27" i="9"/>
  <c r="AJ24" i="9"/>
  <c r="AB19" i="9"/>
  <c r="AL27" i="9"/>
  <c r="AL33" i="9" s="1"/>
  <c r="AL39" i="9" s="1"/>
  <c r="AL45" i="9" s="1"/>
  <c r="AS24" i="9"/>
  <c r="AI30" i="9"/>
  <c r="AC30" i="9" s="1"/>
  <c r="AD30" i="9" s="1"/>
  <c r="AE30" i="8"/>
  <c r="AN36" i="6"/>
  <c r="U36" i="8"/>
  <c r="V54" i="5"/>
  <c r="AD54" i="4"/>
  <c r="M132" i="14"/>
  <c r="S25" i="11"/>
  <c r="S19" i="11"/>
  <c r="AE36" i="7"/>
  <c r="T54" i="6"/>
  <c r="V54" i="6" s="1"/>
  <c r="M138" i="12"/>
  <c r="AD30" i="8"/>
  <c r="V30" i="9"/>
  <c r="U42" i="7"/>
  <c r="AD42" i="6"/>
  <c r="AL48" i="5"/>
  <c r="AM48" i="5" s="1"/>
  <c r="T48" i="7"/>
  <c r="V48" i="7" s="1"/>
  <c r="AL42" i="6"/>
  <c r="AM42" i="6" s="1"/>
  <c r="L132" i="13"/>
  <c r="U48" i="6"/>
  <c r="AM30" i="7"/>
  <c r="AB30" i="10"/>
  <c r="AH30" i="10" s="1"/>
  <c r="AC36" i="8"/>
  <c r="AD36" i="8" s="1"/>
  <c r="K138" i="14"/>
  <c r="L138" i="14" s="1"/>
  <c r="V60" i="4"/>
  <c r="AL54" i="4"/>
  <c r="AM54" i="4" s="1"/>
  <c r="AC54" i="5"/>
  <c r="AD54" i="5" s="1"/>
  <c r="T30" i="10"/>
  <c r="U30" i="10" s="1"/>
  <c r="AL30" i="8"/>
  <c r="AN30" i="8" s="1"/>
  <c r="T42" i="8"/>
  <c r="V42" i="8" s="1"/>
  <c r="K138" i="13"/>
  <c r="L138" i="13" s="1"/>
  <c r="AM42" i="5"/>
  <c r="T66" i="4"/>
  <c r="U66" i="4" s="1"/>
  <c r="AD38" i="9"/>
  <c r="AB42" i="9"/>
  <c r="AC32" i="9"/>
  <c r="S40" i="11"/>
  <c r="S31" i="11"/>
  <c r="AL57" i="4"/>
  <c r="U75" i="4"/>
  <c r="S69" i="4"/>
  <c r="AN48" i="4"/>
  <c r="AK46" i="8"/>
  <c r="AK37" i="8"/>
  <c r="AB51" i="6"/>
  <c r="AD57" i="6"/>
  <c r="AK58" i="5"/>
  <c r="AK49" i="5"/>
  <c r="J40" i="10"/>
  <c r="J31" i="10"/>
  <c r="Y42" i="9"/>
  <c r="Z42" i="9"/>
  <c r="AH42" i="8"/>
  <c r="AI42" i="8"/>
  <c r="AK70" i="4"/>
  <c r="AK61" i="4"/>
  <c r="AM45" i="7"/>
  <c r="AK39" i="7"/>
  <c r="AH60" i="5"/>
  <c r="AI60" i="5"/>
  <c r="AK43" i="6"/>
  <c r="AK52" i="6"/>
  <c r="AL81" i="5"/>
  <c r="AL87" i="5" s="1"/>
  <c r="T56" i="6"/>
  <c r="S66" i="6"/>
  <c r="U62" i="6"/>
  <c r="S76" i="4"/>
  <c r="S67" i="4"/>
  <c r="T45" i="9"/>
  <c r="AB37" i="8"/>
  <c r="AB46" i="8"/>
  <c r="U74" i="4"/>
  <c r="S78" i="4"/>
  <c r="T68" i="4"/>
  <c r="AK42" i="8"/>
  <c r="AM38" i="8"/>
  <c r="AL32" i="8"/>
  <c r="AC51" i="6"/>
  <c r="AL44" i="6"/>
  <c r="AM50" i="6"/>
  <c r="AK54" i="6"/>
  <c r="T51" i="8"/>
  <c r="AC39" i="8"/>
  <c r="S27" i="11"/>
  <c r="U33" i="11"/>
  <c r="J34" i="11"/>
  <c r="J25" i="11"/>
  <c r="AL38" i="7"/>
  <c r="AM44" i="7"/>
  <c r="AK48" i="7"/>
  <c r="T60" i="5"/>
  <c r="S63" i="5"/>
  <c r="U69" i="5"/>
  <c r="AC56" i="5"/>
  <c r="AD62" i="5"/>
  <c r="AB66" i="5"/>
  <c r="T63" i="6"/>
  <c r="J55" i="6"/>
  <c r="J64" i="6"/>
  <c r="Y60" i="6"/>
  <c r="Z60" i="6"/>
  <c r="Y72" i="4"/>
  <c r="Z72" i="4"/>
  <c r="J67" i="5"/>
  <c r="J76" i="5"/>
  <c r="S57" i="6"/>
  <c r="U63" i="6"/>
  <c r="AR36" i="8"/>
  <c r="AQ36" i="8"/>
  <c r="AQ60" i="4"/>
  <c r="AR60" i="4"/>
  <c r="U39" i="10"/>
  <c r="S33" i="10"/>
  <c r="AB34" i="11"/>
  <c r="AB25" i="11"/>
  <c r="AB45" i="7"/>
  <c r="AD51" i="7"/>
  <c r="AC45" i="7"/>
  <c r="AK51" i="5"/>
  <c r="AM57" i="5"/>
  <c r="S64" i="6"/>
  <c r="S55" i="6"/>
  <c r="AK25" i="10"/>
  <c r="AK34" i="10"/>
  <c r="AB55" i="6"/>
  <c r="AB64" i="6"/>
  <c r="AK33" i="8"/>
  <c r="AM39" i="8"/>
  <c r="AL36" i="7"/>
  <c r="AC38" i="8"/>
  <c r="AD44" i="8"/>
  <c r="AB48" i="8"/>
  <c r="AL39" i="8"/>
  <c r="S46" i="10"/>
  <c r="S37" i="10"/>
  <c r="U57" i="7"/>
  <c r="S51" i="7"/>
  <c r="T50" i="7"/>
  <c r="S60" i="7"/>
  <c r="U56" i="7"/>
  <c r="AC48" i="6"/>
  <c r="AE48" i="6" s="1"/>
  <c r="Z36" i="10"/>
  <c r="Y36" i="10"/>
  <c r="AB57" i="5"/>
  <c r="AD63" i="5"/>
  <c r="T57" i="7"/>
  <c r="AH54" i="6"/>
  <c r="AI54" i="6"/>
  <c r="AC57" i="5"/>
  <c r="AQ42" i="7"/>
  <c r="AR42" i="7"/>
  <c r="AL51" i="6"/>
  <c r="AC42" i="7"/>
  <c r="AD42" i="7" s="1"/>
  <c r="T69" i="4"/>
  <c r="AC33" i="9"/>
  <c r="AM33" i="9"/>
  <c r="AK27" i="9"/>
  <c r="AC63" i="4"/>
  <c r="T36" i="9"/>
  <c r="U32" i="11"/>
  <c r="T26" i="11"/>
  <c r="T39" i="10"/>
  <c r="S36" i="11"/>
  <c r="AQ54" i="5"/>
  <c r="AR54" i="5"/>
  <c r="Y54" i="7"/>
  <c r="Z54" i="7"/>
  <c r="AC60" i="4"/>
  <c r="AD60" i="4" s="1"/>
  <c r="AQ30" i="9"/>
  <c r="AR30" i="9"/>
  <c r="AD33" i="10"/>
  <c r="AB27" i="10"/>
  <c r="T33" i="11"/>
  <c r="AK30" i="10"/>
  <c r="AM26" i="10"/>
  <c r="AB34" i="10"/>
  <c r="AB25" i="10"/>
  <c r="S61" i="5"/>
  <c r="S70" i="5"/>
  <c r="AB49" i="7"/>
  <c r="AB58" i="7"/>
  <c r="AK52" i="7"/>
  <c r="AK43" i="7"/>
  <c r="Y30" i="11"/>
  <c r="Z30" i="11"/>
  <c r="U45" i="9"/>
  <c r="S39" i="9"/>
  <c r="AB39" i="8"/>
  <c r="AD45" i="8"/>
  <c r="U51" i="8"/>
  <c r="S45" i="8"/>
  <c r="S58" i="7"/>
  <c r="S49" i="7"/>
  <c r="Z66" i="5"/>
  <c r="Y66" i="5"/>
  <c r="AD39" i="9"/>
  <c r="AB33" i="9"/>
  <c r="AH66" i="4"/>
  <c r="AI66" i="4"/>
  <c r="T32" i="10"/>
  <c r="U38" i="10"/>
  <c r="S42" i="10"/>
  <c r="J37" i="9"/>
  <c r="J46" i="9"/>
  <c r="J67" i="4"/>
  <c r="J76" i="4"/>
  <c r="AL26" i="9"/>
  <c r="AM32" i="9"/>
  <c r="AK36" i="9"/>
  <c r="J52" i="8"/>
  <c r="J43" i="8"/>
  <c r="AK40" i="9"/>
  <c r="AK31" i="9"/>
  <c r="AI36" i="9"/>
  <c r="AH36" i="9"/>
  <c r="AB36" i="10"/>
  <c r="AD32" i="10"/>
  <c r="AC26" i="10"/>
  <c r="U50" i="8"/>
  <c r="S54" i="8"/>
  <c r="T44" i="8"/>
  <c r="T38" i="9"/>
  <c r="U44" i="9"/>
  <c r="S48" i="9"/>
  <c r="AB40" i="9"/>
  <c r="AB31" i="9"/>
  <c r="AB54" i="7"/>
  <c r="AD50" i="7"/>
  <c r="AC44" i="7"/>
  <c r="AB70" i="5"/>
  <c r="AB61" i="5"/>
  <c r="S37" i="9"/>
  <c r="S46" i="9"/>
  <c r="AR48" i="6"/>
  <c r="AQ48" i="6"/>
  <c r="AL56" i="4"/>
  <c r="AM62" i="4"/>
  <c r="AK66" i="4"/>
  <c r="U26" i="12"/>
  <c r="S30" i="12"/>
  <c r="AD26" i="11"/>
  <c r="S58" i="8"/>
  <c r="S49" i="8"/>
  <c r="Z48" i="8"/>
  <c r="Y48" i="8"/>
  <c r="AB61" i="4"/>
  <c r="AB70" i="4"/>
  <c r="AH48" i="7"/>
  <c r="AI48" i="7"/>
  <c r="J49" i="7"/>
  <c r="J58" i="7"/>
  <c r="AL57" i="7"/>
  <c r="T62" i="5"/>
  <c r="S72" i="5"/>
  <c r="U68" i="5"/>
  <c r="AK60" i="5"/>
  <c r="AL50" i="5"/>
  <c r="AM56" i="5"/>
  <c r="T69" i="5"/>
  <c r="AC50" i="6"/>
  <c r="AB60" i="6"/>
  <c r="AD56" i="6"/>
  <c r="AK45" i="6"/>
  <c r="AM51" i="6"/>
  <c r="AC62" i="4"/>
  <c r="AB72" i="4"/>
  <c r="AD68" i="4"/>
  <c r="AB63" i="4"/>
  <c r="AD69" i="4"/>
  <c r="AK57" i="4"/>
  <c r="AM63" i="4"/>
  <c r="S20" i="13"/>
  <c r="S24" i="13" s="1"/>
  <c r="AK21" i="10"/>
  <c r="J19" i="11"/>
  <c r="J22" i="12"/>
  <c r="J28" i="12" s="1"/>
  <c r="J22" i="13"/>
  <c r="AH24" i="9"/>
  <c r="AB20" i="11"/>
  <c r="X24" i="12"/>
  <c r="S24" i="12"/>
  <c r="S21" i="12"/>
  <c r="AK20" i="11"/>
  <c r="AP24" i="10"/>
  <c r="AK24" i="10"/>
  <c r="AH24" i="10"/>
  <c r="AB21" i="10"/>
  <c r="S22" i="12"/>
  <c r="S28" i="12" s="1"/>
  <c r="G19" i="14"/>
  <c r="AC22" i="10"/>
  <c r="AC21" i="10" s="1"/>
  <c r="AR19" i="12"/>
  <c r="AR22" i="11"/>
  <c r="AR21" i="11" s="1"/>
  <c r="AR27" i="11" s="1"/>
  <c r="AR33" i="11" s="1"/>
  <c r="AR39" i="11" s="1"/>
  <c r="AR45" i="11" s="1"/>
  <c r="AR51" i="11" s="1"/>
  <c r="AR57" i="11" s="1"/>
  <c r="AR63" i="11" s="1"/>
  <c r="AR69" i="11" s="1"/>
  <c r="AR75" i="11" s="1"/>
  <c r="AR81" i="11" s="1"/>
  <c r="AR87" i="11" s="1"/>
  <c r="AR93" i="11" s="1"/>
  <c r="AR99" i="11" s="1"/>
  <c r="AR105" i="11" s="1"/>
  <c r="AR111" i="11" s="1"/>
  <c r="AR117" i="11" s="1"/>
  <c r="AR123" i="11" s="1"/>
  <c r="AR129" i="11" s="1"/>
  <c r="AR135" i="11" s="1"/>
  <c r="AR20" i="11"/>
  <c r="AR26" i="11" s="1"/>
  <c r="AR32" i="11" s="1"/>
  <c r="AR38" i="11" s="1"/>
  <c r="AR44" i="11" s="1"/>
  <c r="AR50" i="11" s="1"/>
  <c r="AR56" i="11" s="1"/>
  <c r="AR62" i="11" s="1"/>
  <c r="AR68" i="11" s="1"/>
  <c r="AR74" i="11" s="1"/>
  <c r="AR80" i="11" s="1"/>
  <c r="AR86" i="11" s="1"/>
  <c r="AR92" i="11" s="1"/>
  <c r="AR98" i="11" s="1"/>
  <c r="AR104" i="11" s="1"/>
  <c r="AR110" i="11" s="1"/>
  <c r="AR116" i="11" s="1"/>
  <c r="AR122" i="11" s="1"/>
  <c r="AR128" i="11" s="1"/>
  <c r="AR134" i="11" s="1"/>
  <c r="AS19" i="12"/>
  <c r="AS22" i="11"/>
  <c r="AS21" i="11" s="1"/>
  <c r="AS27" i="11" s="1"/>
  <c r="AS33" i="11" s="1"/>
  <c r="AS39" i="11" s="1"/>
  <c r="AS45" i="11" s="1"/>
  <c r="AS51" i="11" s="1"/>
  <c r="AS57" i="11" s="1"/>
  <c r="AS63" i="11" s="1"/>
  <c r="AS69" i="11" s="1"/>
  <c r="AS75" i="11" s="1"/>
  <c r="AS81" i="11" s="1"/>
  <c r="AS87" i="11" s="1"/>
  <c r="AS93" i="11" s="1"/>
  <c r="AS99" i="11" s="1"/>
  <c r="AS105" i="11" s="1"/>
  <c r="AS111" i="11" s="1"/>
  <c r="AS117" i="11" s="1"/>
  <c r="AS123" i="11" s="1"/>
  <c r="AS129" i="11" s="1"/>
  <c r="AS135" i="11" s="1"/>
  <c r="AS20" i="11"/>
  <c r="AS26" i="11" s="1"/>
  <c r="AS32" i="11" s="1"/>
  <c r="AS38" i="11" s="1"/>
  <c r="AS44" i="11" s="1"/>
  <c r="AS50" i="11" s="1"/>
  <c r="AS56" i="11" s="1"/>
  <c r="AS62" i="11" s="1"/>
  <c r="AS68" i="11" s="1"/>
  <c r="AS74" i="11" s="1"/>
  <c r="AS80" i="11" s="1"/>
  <c r="AS86" i="11" s="1"/>
  <c r="AS92" i="11" s="1"/>
  <c r="AS98" i="11" s="1"/>
  <c r="AS104" i="11" s="1"/>
  <c r="AS110" i="11" s="1"/>
  <c r="AS116" i="11" s="1"/>
  <c r="AS122" i="11" s="1"/>
  <c r="AS128" i="11" s="1"/>
  <c r="AS134" i="11" s="1"/>
  <c r="AA19" i="14"/>
  <c r="AA22" i="13"/>
  <c r="AA21" i="13" s="1"/>
  <c r="AA27" i="13" s="1"/>
  <c r="AA33" i="13" s="1"/>
  <c r="AA39" i="13" s="1"/>
  <c r="AA45" i="13" s="1"/>
  <c r="AA51" i="13" s="1"/>
  <c r="AA57" i="13" s="1"/>
  <c r="AA63" i="13" s="1"/>
  <c r="AA69" i="13" s="1"/>
  <c r="AA75" i="13" s="1"/>
  <c r="AA81" i="13" s="1"/>
  <c r="AA87" i="13" s="1"/>
  <c r="AA93" i="13" s="1"/>
  <c r="AA99" i="13" s="1"/>
  <c r="AA105" i="13" s="1"/>
  <c r="AA111" i="13" s="1"/>
  <c r="AA117" i="13" s="1"/>
  <c r="AA123" i="13" s="1"/>
  <c r="AA129" i="13" s="1"/>
  <c r="AA135" i="13" s="1"/>
  <c r="AA20" i="13"/>
  <c r="AA26" i="13" s="1"/>
  <c r="AA32" i="13" s="1"/>
  <c r="AA38" i="13" s="1"/>
  <c r="AA44" i="13" s="1"/>
  <c r="AA50" i="13" s="1"/>
  <c r="AA56" i="13" s="1"/>
  <c r="AA62" i="13" s="1"/>
  <c r="AA68" i="13" s="1"/>
  <c r="AA74" i="13" s="1"/>
  <c r="AA80" i="13" s="1"/>
  <c r="AA86" i="13" s="1"/>
  <c r="AA92" i="13" s="1"/>
  <c r="AA98" i="13" s="1"/>
  <c r="AA104" i="13" s="1"/>
  <c r="AA110" i="13" s="1"/>
  <c r="AA116" i="13" s="1"/>
  <c r="AA122" i="13" s="1"/>
  <c r="AA128" i="13" s="1"/>
  <c r="AA134" i="13" s="1"/>
  <c r="BG75" i="2"/>
  <c r="AC20" i="10"/>
  <c r="AB19" i="10" s="1"/>
  <c r="BD73" i="2"/>
  <c r="BD78" i="2" s="1"/>
  <c r="Z19" i="14"/>
  <c r="Z22" i="13"/>
  <c r="Z21" i="13" s="1"/>
  <c r="Z27" i="13" s="1"/>
  <c r="Z33" i="13" s="1"/>
  <c r="Z39" i="13" s="1"/>
  <c r="Z45" i="13" s="1"/>
  <c r="Z51" i="13" s="1"/>
  <c r="Z57" i="13" s="1"/>
  <c r="Z63" i="13" s="1"/>
  <c r="Z69" i="13" s="1"/>
  <c r="Z75" i="13" s="1"/>
  <c r="Z81" i="13" s="1"/>
  <c r="Z87" i="13" s="1"/>
  <c r="Z93" i="13" s="1"/>
  <c r="Z99" i="13" s="1"/>
  <c r="Z105" i="13" s="1"/>
  <c r="Z111" i="13" s="1"/>
  <c r="Z117" i="13" s="1"/>
  <c r="Z123" i="13" s="1"/>
  <c r="Z129" i="13" s="1"/>
  <c r="Z135" i="13" s="1"/>
  <c r="Z20" i="13"/>
  <c r="Z26" i="13" s="1"/>
  <c r="Z32" i="13" s="1"/>
  <c r="Z38" i="13" s="1"/>
  <c r="Z44" i="13" s="1"/>
  <c r="Z50" i="13" s="1"/>
  <c r="Z56" i="13" s="1"/>
  <c r="Z62" i="13" s="1"/>
  <c r="Z68" i="13" s="1"/>
  <c r="Z74" i="13" s="1"/>
  <c r="Z80" i="13" s="1"/>
  <c r="Z86" i="13" s="1"/>
  <c r="Z92" i="13" s="1"/>
  <c r="Z98" i="13" s="1"/>
  <c r="Z104" i="13" s="1"/>
  <c r="Z110" i="13" s="1"/>
  <c r="Z116" i="13" s="1"/>
  <c r="Z122" i="13" s="1"/>
  <c r="Z128" i="13" s="1"/>
  <c r="Z134" i="13" s="1"/>
  <c r="AI19" i="13"/>
  <c r="AI22" i="12"/>
  <c r="AI21" i="12" s="1"/>
  <c r="AI27" i="12" s="1"/>
  <c r="AI33" i="12" s="1"/>
  <c r="AI39" i="12" s="1"/>
  <c r="AI45" i="12" s="1"/>
  <c r="AI51" i="12" s="1"/>
  <c r="AI57" i="12" s="1"/>
  <c r="AI63" i="12" s="1"/>
  <c r="AI69" i="12" s="1"/>
  <c r="AI75" i="12" s="1"/>
  <c r="AI81" i="12" s="1"/>
  <c r="AI87" i="12" s="1"/>
  <c r="AI93" i="12" s="1"/>
  <c r="AI99" i="12" s="1"/>
  <c r="AI105" i="12" s="1"/>
  <c r="AI111" i="12" s="1"/>
  <c r="AI117" i="12" s="1"/>
  <c r="AI123" i="12" s="1"/>
  <c r="AI129" i="12" s="1"/>
  <c r="AI135" i="12" s="1"/>
  <c r="AI20" i="12"/>
  <c r="AI26" i="12" s="1"/>
  <c r="AI32" i="12" s="1"/>
  <c r="AI38" i="12" s="1"/>
  <c r="AI44" i="12" s="1"/>
  <c r="AI50" i="12" s="1"/>
  <c r="AI56" i="12" s="1"/>
  <c r="AI62" i="12" s="1"/>
  <c r="AI68" i="12" s="1"/>
  <c r="AI74" i="12" s="1"/>
  <c r="AI80" i="12" s="1"/>
  <c r="AI86" i="12" s="1"/>
  <c r="AI92" i="12" s="1"/>
  <c r="AI98" i="12" s="1"/>
  <c r="AI104" i="12" s="1"/>
  <c r="AI110" i="12" s="1"/>
  <c r="AI116" i="12" s="1"/>
  <c r="AI122" i="12" s="1"/>
  <c r="AI128" i="12" s="1"/>
  <c r="AI134" i="12" s="1"/>
  <c r="AJ19" i="13"/>
  <c r="AJ22" i="12"/>
  <c r="AJ21" i="12" s="1"/>
  <c r="AJ27" i="12" s="1"/>
  <c r="AJ33" i="12" s="1"/>
  <c r="AJ39" i="12" s="1"/>
  <c r="AJ45" i="12" s="1"/>
  <c r="AJ51" i="12" s="1"/>
  <c r="AJ57" i="12" s="1"/>
  <c r="AJ63" i="12" s="1"/>
  <c r="AJ69" i="12" s="1"/>
  <c r="AJ75" i="12" s="1"/>
  <c r="AJ81" i="12" s="1"/>
  <c r="AJ87" i="12" s="1"/>
  <c r="AJ93" i="12" s="1"/>
  <c r="AJ99" i="12" s="1"/>
  <c r="AJ105" i="12" s="1"/>
  <c r="AJ111" i="12" s="1"/>
  <c r="AJ117" i="12" s="1"/>
  <c r="AJ123" i="12" s="1"/>
  <c r="AJ129" i="12" s="1"/>
  <c r="AJ135" i="12" s="1"/>
  <c r="AJ20" i="12"/>
  <c r="AJ26" i="12" s="1"/>
  <c r="AJ32" i="12" s="1"/>
  <c r="AJ38" i="12" s="1"/>
  <c r="AJ44" i="12" s="1"/>
  <c r="AJ50" i="12" s="1"/>
  <c r="AJ56" i="12" s="1"/>
  <c r="AJ62" i="12" s="1"/>
  <c r="AJ68" i="12" s="1"/>
  <c r="AJ74" i="12" s="1"/>
  <c r="AJ80" i="12" s="1"/>
  <c r="AJ86" i="12" s="1"/>
  <c r="AJ92" i="12" s="1"/>
  <c r="AJ98" i="12" s="1"/>
  <c r="AJ104" i="12" s="1"/>
  <c r="AJ110" i="12" s="1"/>
  <c r="AJ116" i="12" s="1"/>
  <c r="AJ122" i="12" s="1"/>
  <c r="AJ128" i="12" s="1"/>
  <c r="AJ134" i="12" s="1"/>
  <c r="AQ19" i="12"/>
  <c r="AQ22" i="11"/>
  <c r="AQ21" i="11" s="1"/>
  <c r="AQ27" i="11" s="1"/>
  <c r="AQ33" i="11" s="1"/>
  <c r="AQ39" i="11" s="1"/>
  <c r="AQ45" i="11" s="1"/>
  <c r="AQ51" i="11" s="1"/>
  <c r="AQ57" i="11" s="1"/>
  <c r="AQ63" i="11" s="1"/>
  <c r="AQ69" i="11" s="1"/>
  <c r="AQ75" i="11" s="1"/>
  <c r="AQ81" i="11" s="1"/>
  <c r="AQ87" i="11" s="1"/>
  <c r="AQ93" i="11" s="1"/>
  <c r="AQ99" i="11" s="1"/>
  <c r="AQ105" i="11" s="1"/>
  <c r="AQ111" i="11" s="1"/>
  <c r="AQ117" i="11" s="1"/>
  <c r="AQ123" i="11" s="1"/>
  <c r="AQ129" i="11" s="1"/>
  <c r="AQ135" i="11" s="1"/>
  <c r="AQ20" i="11"/>
  <c r="AQ26" i="11" s="1"/>
  <c r="AQ32" i="11" s="1"/>
  <c r="AQ38" i="11" s="1"/>
  <c r="AQ44" i="11" s="1"/>
  <c r="AQ50" i="11" s="1"/>
  <c r="AQ56" i="11" s="1"/>
  <c r="AQ62" i="11" s="1"/>
  <c r="AQ68" i="11" s="1"/>
  <c r="AQ74" i="11" s="1"/>
  <c r="AQ80" i="11" s="1"/>
  <c r="AQ86" i="11" s="1"/>
  <c r="AQ92" i="11" s="1"/>
  <c r="AQ98" i="11" s="1"/>
  <c r="AQ104" i="11" s="1"/>
  <c r="AQ110" i="11" s="1"/>
  <c r="AQ116" i="11" s="1"/>
  <c r="AQ122" i="11" s="1"/>
  <c r="AQ128" i="11" s="1"/>
  <c r="AQ134" i="11" s="1"/>
  <c r="Y19" i="14"/>
  <c r="Y22" i="13"/>
  <c r="Y21" i="13" s="1"/>
  <c r="Y27" i="13" s="1"/>
  <c r="Y33" i="13" s="1"/>
  <c r="Y39" i="13" s="1"/>
  <c r="Y45" i="13" s="1"/>
  <c r="Y51" i="13" s="1"/>
  <c r="Y57" i="13" s="1"/>
  <c r="Y63" i="13" s="1"/>
  <c r="Y69" i="13" s="1"/>
  <c r="Y75" i="13" s="1"/>
  <c r="Y81" i="13" s="1"/>
  <c r="Y87" i="13" s="1"/>
  <c r="Y93" i="13" s="1"/>
  <c r="Y99" i="13" s="1"/>
  <c r="Y105" i="13" s="1"/>
  <c r="Y111" i="13" s="1"/>
  <c r="Y117" i="13" s="1"/>
  <c r="Y123" i="13" s="1"/>
  <c r="Y129" i="13" s="1"/>
  <c r="Y135" i="13" s="1"/>
  <c r="Y20" i="13"/>
  <c r="Y26" i="13" s="1"/>
  <c r="Y32" i="13" s="1"/>
  <c r="Y38" i="13" s="1"/>
  <c r="Y44" i="13" s="1"/>
  <c r="Y50" i="13" s="1"/>
  <c r="Y56" i="13" s="1"/>
  <c r="Y62" i="13" s="1"/>
  <c r="Y68" i="13" s="1"/>
  <c r="Y74" i="13" s="1"/>
  <c r="Y80" i="13" s="1"/>
  <c r="Y86" i="13" s="1"/>
  <c r="Y92" i="13" s="1"/>
  <c r="Y98" i="13" s="1"/>
  <c r="Y104" i="13" s="1"/>
  <c r="Y110" i="13" s="1"/>
  <c r="Y116" i="13" s="1"/>
  <c r="Y122" i="13" s="1"/>
  <c r="Y128" i="13" s="1"/>
  <c r="Y134" i="13" s="1"/>
  <c r="AH19" i="13"/>
  <c r="AH22" i="12"/>
  <c r="AH21" i="12" s="1"/>
  <c r="AH27" i="12" s="1"/>
  <c r="AH33" i="12" s="1"/>
  <c r="AH39" i="12" s="1"/>
  <c r="AH45" i="12" s="1"/>
  <c r="AH51" i="12" s="1"/>
  <c r="AH57" i="12" s="1"/>
  <c r="AH63" i="12" s="1"/>
  <c r="AH69" i="12" s="1"/>
  <c r="AH75" i="12" s="1"/>
  <c r="AH81" i="12" s="1"/>
  <c r="AH87" i="12" s="1"/>
  <c r="AH93" i="12" s="1"/>
  <c r="AH99" i="12" s="1"/>
  <c r="AH105" i="12" s="1"/>
  <c r="AH111" i="12" s="1"/>
  <c r="AH117" i="12" s="1"/>
  <c r="AH123" i="12" s="1"/>
  <c r="AH129" i="12" s="1"/>
  <c r="AH135" i="12" s="1"/>
  <c r="AH20" i="12"/>
  <c r="AH26" i="12" s="1"/>
  <c r="AH32" i="12" s="1"/>
  <c r="AH38" i="12" s="1"/>
  <c r="AH44" i="12" s="1"/>
  <c r="AH50" i="12" s="1"/>
  <c r="AH56" i="12" s="1"/>
  <c r="AH62" i="12" s="1"/>
  <c r="AH68" i="12" s="1"/>
  <c r="AH74" i="12" s="1"/>
  <c r="AH80" i="12" s="1"/>
  <c r="AH86" i="12" s="1"/>
  <c r="AH92" i="12" s="1"/>
  <c r="AH98" i="12" s="1"/>
  <c r="AH104" i="12" s="1"/>
  <c r="AH110" i="12" s="1"/>
  <c r="AH116" i="12" s="1"/>
  <c r="AH122" i="12" s="1"/>
  <c r="AH128" i="12" s="1"/>
  <c r="AH134" i="12" s="1"/>
  <c r="AP19" i="12"/>
  <c r="AP22" i="11"/>
  <c r="AP21" i="11" s="1"/>
  <c r="AP27" i="11" s="1"/>
  <c r="AP33" i="11" s="1"/>
  <c r="AP39" i="11" s="1"/>
  <c r="AP45" i="11" s="1"/>
  <c r="AP51" i="11" s="1"/>
  <c r="AP57" i="11" s="1"/>
  <c r="AP63" i="11" s="1"/>
  <c r="AP69" i="11" s="1"/>
  <c r="AP75" i="11" s="1"/>
  <c r="AP81" i="11" s="1"/>
  <c r="AP87" i="11" s="1"/>
  <c r="AP93" i="11" s="1"/>
  <c r="AP99" i="11" s="1"/>
  <c r="AP105" i="11" s="1"/>
  <c r="AP111" i="11" s="1"/>
  <c r="AP117" i="11" s="1"/>
  <c r="AP123" i="11" s="1"/>
  <c r="AP129" i="11" s="1"/>
  <c r="AP135" i="11" s="1"/>
  <c r="AP20" i="11"/>
  <c r="AP26" i="11" s="1"/>
  <c r="AP32" i="11" s="1"/>
  <c r="AP38" i="11" s="1"/>
  <c r="AP44" i="11" s="1"/>
  <c r="AP50" i="11" s="1"/>
  <c r="AP56" i="11" s="1"/>
  <c r="AP62" i="11" s="1"/>
  <c r="AP68" i="11" s="1"/>
  <c r="AP74" i="11" s="1"/>
  <c r="AP80" i="11" s="1"/>
  <c r="AP86" i="11" s="1"/>
  <c r="AP92" i="11" s="1"/>
  <c r="AP98" i="11" s="1"/>
  <c r="AP104" i="11" s="1"/>
  <c r="AP110" i="11" s="1"/>
  <c r="AP116" i="11" s="1"/>
  <c r="AP122" i="11" s="1"/>
  <c r="AP128" i="11" s="1"/>
  <c r="AP134" i="11" s="1"/>
  <c r="AG19" i="12"/>
  <c r="AB20" i="12" s="1"/>
  <c r="AG22" i="11"/>
  <c r="AG21" i="11" s="1"/>
  <c r="AG27" i="11" s="1"/>
  <c r="AG33" i="11" s="1"/>
  <c r="AG39" i="11" s="1"/>
  <c r="AG45" i="11" s="1"/>
  <c r="AG51" i="11" s="1"/>
  <c r="AG57" i="11" s="1"/>
  <c r="AG63" i="11" s="1"/>
  <c r="AG69" i="11" s="1"/>
  <c r="AG75" i="11" s="1"/>
  <c r="AG81" i="11" s="1"/>
  <c r="AG87" i="11" s="1"/>
  <c r="AG93" i="11" s="1"/>
  <c r="AG99" i="11" s="1"/>
  <c r="AG105" i="11" s="1"/>
  <c r="AG111" i="11" s="1"/>
  <c r="AG117" i="11" s="1"/>
  <c r="AG123" i="11" s="1"/>
  <c r="AG129" i="11" s="1"/>
  <c r="AG135" i="11" s="1"/>
  <c r="AG20" i="11"/>
  <c r="AG26" i="11" s="1"/>
  <c r="AG32" i="11" s="1"/>
  <c r="AG38" i="11" s="1"/>
  <c r="AG44" i="11" s="1"/>
  <c r="AG50" i="11" s="1"/>
  <c r="AG56" i="11" s="1"/>
  <c r="AG62" i="11" s="1"/>
  <c r="AG68" i="11" s="1"/>
  <c r="AG74" i="11" s="1"/>
  <c r="AG80" i="11" s="1"/>
  <c r="AG86" i="11" s="1"/>
  <c r="AG92" i="11" s="1"/>
  <c r="AG98" i="11" s="1"/>
  <c r="AG104" i="11" s="1"/>
  <c r="AG110" i="11" s="1"/>
  <c r="AG116" i="11" s="1"/>
  <c r="AG122" i="11" s="1"/>
  <c r="AG128" i="11" s="1"/>
  <c r="AG134" i="11" s="1"/>
  <c r="X19" i="14"/>
  <c r="X22" i="13"/>
  <c r="X21" i="13" s="1"/>
  <c r="X27" i="13" s="1"/>
  <c r="X33" i="13" s="1"/>
  <c r="X39" i="13" s="1"/>
  <c r="X45" i="13" s="1"/>
  <c r="X51" i="13" s="1"/>
  <c r="X57" i="13" s="1"/>
  <c r="X63" i="13" s="1"/>
  <c r="X69" i="13" s="1"/>
  <c r="X75" i="13" s="1"/>
  <c r="X81" i="13" s="1"/>
  <c r="X87" i="13" s="1"/>
  <c r="X93" i="13" s="1"/>
  <c r="X99" i="13" s="1"/>
  <c r="X105" i="13" s="1"/>
  <c r="X111" i="13" s="1"/>
  <c r="X117" i="13" s="1"/>
  <c r="X123" i="13" s="1"/>
  <c r="X129" i="13" s="1"/>
  <c r="X135" i="13" s="1"/>
  <c r="X20" i="13"/>
  <c r="X26" i="13" s="1"/>
  <c r="X32" i="13" s="1"/>
  <c r="X38" i="13" s="1"/>
  <c r="X44" i="13" s="1"/>
  <c r="X50" i="13" s="1"/>
  <c r="X56" i="13" s="1"/>
  <c r="X62" i="13" s="1"/>
  <c r="X68" i="13" s="1"/>
  <c r="X74" i="13" s="1"/>
  <c r="X80" i="13" s="1"/>
  <c r="X86" i="13" s="1"/>
  <c r="X92" i="13" s="1"/>
  <c r="X98" i="13" s="1"/>
  <c r="X104" i="13" s="1"/>
  <c r="X110" i="13" s="1"/>
  <c r="X116" i="13" s="1"/>
  <c r="X122" i="13" s="1"/>
  <c r="X128" i="13" s="1"/>
  <c r="X134" i="13" s="1"/>
  <c r="AO19" i="12"/>
  <c r="AO22" i="11"/>
  <c r="AO21" i="11" s="1"/>
  <c r="AO27" i="11" s="1"/>
  <c r="AO33" i="11" s="1"/>
  <c r="AO39" i="11" s="1"/>
  <c r="AO45" i="11" s="1"/>
  <c r="AO51" i="11" s="1"/>
  <c r="AO57" i="11" s="1"/>
  <c r="AO63" i="11" s="1"/>
  <c r="AO69" i="11" s="1"/>
  <c r="AO75" i="11" s="1"/>
  <c r="AO81" i="11" s="1"/>
  <c r="AO87" i="11" s="1"/>
  <c r="AO93" i="11" s="1"/>
  <c r="AO99" i="11" s="1"/>
  <c r="AO105" i="11" s="1"/>
  <c r="AO111" i="11" s="1"/>
  <c r="AO117" i="11" s="1"/>
  <c r="AO123" i="11" s="1"/>
  <c r="AO129" i="11" s="1"/>
  <c r="AO135" i="11" s="1"/>
  <c r="AO20" i="11"/>
  <c r="AO26" i="11" s="1"/>
  <c r="AO32" i="11" s="1"/>
  <c r="AO38" i="11" s="1"/>
  <c r="AO44" i="11" s="1"/>
  <c r="AO50" i="11" s="1"/>
  <c r="AO56" i="11" s="1"/>
  <c r="AO62" i="11" s="1"/>
  <c r="AO68" i="11" s="1"/>
  <c r="AO74" i="11" s="1"/>
  <c r="AO80" i="11" s="1"/>
  <c r="AO86" i="11" s="1"/>
  <c r="AO92" i="11" s="1"/>
  <c r="AO98" i="11" s="1"/>
  <c r="AO104" i="11" s="1"/>
  <c r="AO110" i="11" s="1"/>
  <c r="AO116" i="11" s="1"/>
  <c r="AO122" i="11" s="1"/>
  <c r="AO128" i="11" s="1"/>
  <c r="AO134" i="11" s="1"/>
  <c r="AF19" i="13"/>
  <c r="AF22" i="12"/>
  <c r="AF21" i="12" s="1"/>
  <c r="AF27" i="12" s="1"/>
  <c r="AF33" i="12" s="1"/>
  <c r="AF39" i="12" s="1"/>
  <c r="AF45" i="12" s="1"/>
  <c r="AF51" i="12" s="1"/>
  <c r="AF57" i="12" s="1"/>
  <c r="AF63" i="12" s="1"/>
  <c r="AF69" i="12" s="1"/>
  <c r="AF75" i="12" s="1"/>
  <c r="AF81" i="12" s="1"/>
  <c r="AF87" i="12" s="1"/>
  <c r="AF93" i="12" s="1"/>
  <c r="AF99" i="12" s="1"/>
  <c r="AF105" i="12" s="1"/>
  <c r="AF111" i="12" s="1"/>
  <c r="AF117" i="12" s="1"/>
  <c r="AF123" i="12" s="1"/>
  <c r="AF129" i="12" s="1"/>
  <c r="AF135" i="12" s="1"/>
  <c r="AF20" i="12"/>
  <c r="AF26" i="12" s="1"/>
  <c r="AF32" i="12" s="1"/>
  <c r="AF38" i="12" s="1"/>
  <c r="AF44" i="12" s="1"/>
  <c r="AF50" i="12" s="1"/>
  <c r="AF56" i="12" s="1"/>
  <c r="AF62" i="12" s="1"/>
  <c r="AF68" i="12" s="1"/>
  <c r="AF74" i="12" s="1"/>
  <c r="AF80" i="12" s="1"/>
  <c r="AF86" i="12" s="1"/>
  <c r="AF92" i="12" s="1"/>
  <c r="AF98" i="12" s="1"/>
  <c r="AF104" i="12" s="1"/>
  <c r="AF110" i="12" s="1"/>
  <c r="AF116" i="12" s="1"/>
  <c r="AF122" i="12" s="1"/>
  <c r="AF128" i="12" s="1"/>
  <c r="AF134" i="12" s="1"/>
  <c r="W19" i="14"/>
  <c r="W22" i="13"/>
  <c r="W21" i="13" s="1"/>
  <c r="W27" i="13" s="1"/>
  <c r="W33" i="13" s="1"/>
  <c r="W39" i="13" s="1"/>
  <c r="W45" i="13" s="1"/>
  <c r="W51" i="13" s="1"/>
  <c r="W57" i="13" s="1"/>
  <c r="W63" i="13" s="1"/>
  <c r="W69" i="13" s="1"/>
  <c r="W75" i="13" s="1"/>
  <c r="W81" i="13" s="1"/>
  <c r="W87" i="13" s="1"/>
  <c r="W93" i="13" s="1"/>
  <c r="W99" i="13" s="1"/>
  <c r="W105" i="13" s="1"/>
  <c r="W111" i="13" s="1"/>
  <c r="W117" i="13" s="1"/>
  <c r="W123" i="13" s="1"/>
  <c r="W129" i="13" s="1"/>
  <c r="W135" i="13" s="1"/>
  <c r="W20" i="13"/>
  <c r="W26" i="13" s="1"/>
  <c r="W32" i="13" s="1"/>
  <c r="W38" i="13" s="1"/>
  <c r="W44" i="13" s="1"/>
  <c r="W50" i="13" s="1"/>
  <c r="W56" i="13" s="1"/>
  <c r="W62" i="13" s="1"/>
  <c r="W68" i="13" s="1"/>
  <c r="W74" i="13" s="1"/>
  <c r="W80" i="13" s="1"/>
  <c r="W86" i="13" s="1"/>
  <c r="W92" i="13" s="1"/>
  <c r="W98" i="13" s="1"/>
  <c r="W104" i="13" s="1"/>
  <c r="W110" i="13" s="1"/>
  <c r="W116" i="13" s="1"/>
  <c r="W122" i="13" s="1"/>
  <c r="W128" i="13" s="1"/>
  <c r="W134" i="13" s="1"/>
  <c r="G24" i="13"/>
  <c r="H24" i="12"/>
  <c r="AL20" i="10"/>
  <c r="AE19" i="13"/>
  <c r="AE22" i="12"/>
  <c r="AE21" i="12" s="1"/>
  <c r="AE27" i="12" s="1"/>
  <c r="AE33" i="12" s="1"/>
  <c r="AE39" i="12" s="1"/>
  <c r="AE45" i="12" s="1"/>
  <c r="AE51" i="12" s="1"/>
  <c r="AE57" i="12" s="1"/>
  <c r="AE63" i="12" s="1"/>
  <c r="AE69" i="12" s="1"/>
  <c r="AE75" i="12" s="1"/>
  <c r="AE81" i="12" s="1"/>
  <c r="AE87" i="12" s="1"/>
  <c r="AE93" i="12" s="1"/>
  <c r="AE99" i="12" s="1"/>
  <c r="AE105" i="12" s="1"/>
  <c r="AE111" i="12" s="1"/>
  <c r="AE117" i="12" s="1"/>
  <c r="AE123" i="12" s="1"/>
  <c r="AE129" i="12" s="1"/>
  <c r="AE135" i="12" s="1"/>
  <c r="AE20" i="12"/>
  <c r="AE26" i="12" s="1"/>
  <c r="AE32" i="12" s="1"/>
  <c r="AE38" i="12" s="1"/>
  <c r="AE44" i="12" s="1"/>
  <c r="AE50" i="12" s="1"/>
  <c r="AE56" i="12" s="1"/>
  <c r="AE62" i="12" s="1"/>
  <c r="AE68" i="12" s="1"/>
  <c r="AE74" i="12" s="1"/>
  <c r="AE80" i="12" s="1"/>
  <c r="AE86" i="12" s="1"/>
  <c r="AE92" i="12" s="1"/>
  <c r="AE98" i="12" s="1"/>
  <c r="AE104" i="12" s="1"/>
  <c r="AE110" i="12" s="1"/>
  <c r="AE116" i="12" s="1"/>
  <c r="AE122" i="12" s="1"/>
  <c r="AE128" i="12" s="1"/>
  <c r="AE134" i="12" s="1"/>
  <c r="V19" i="14"/>
  <c r="V22" i="13"/>
  <c r="V21" i="13" s="1"/>
  <c r="V27" i="13" s="1"/>
  <c r="V33" i="13" s="1"/>
  <c r="V39" i="13" s="1"/>
  <c r="V45" i="13" s="1"/>
  <c r="V51" i="13" s="1"/>
  <c r="V57" i="13" s="1"/>
  <c r="V63" i="13" s="1"/>
  <c r="V69" i="13" s="1"/>
  <c r="V75" i="13" s="1"/>
  <c r="V81" i="13" s="1"/>
  <c r="V87" i="13" s="1"/>
  <c r="V93" i="13" s="1"/>
  <c r="V99" i="13" s="1"/>
  <c r="V105" i="13" s="1"/>
  <c r="V111" i="13" s="1"/>
  <c r="V117" i="13" s="1"/>
  <c r="V123" i="13" s="1"/>
  <c r="V129" i="13" s="1"/>
  <c r="V135" i="13" s="1"/>
  <c r="V20" i="13"/>
  <c r="V26" i="13" s="1"/>
  <c r="T20" i="12"/>
  <c r="AN19" i="12"/>
  <c r="AN22" i="11"/>
  <c r="AN21" i="11" s="1"/>
  <c r="AN27" i="11" s="1"/>
  <c r="AN33" i="11" s="1"/>
  <c r="AN39" i="11" s="1"/>
  <c r="AN45" i="11" s="1"/>
  <c r="AN51" i="11" s="1"/>
  <c r="AN57" i="11" s="1"/>
  <c r="AN63" i="11" s="1"/>
  <c r="AN69" i="11" s="1"/>
  <c r="AN75" i="11" s="1"/>
  <c r="AN81" i="11" s="1"/>
  <c r="AN87" i="11" s="1"/>
  <c r="AN93" i="11" s="1"/>
  <c r="AN99" i="11" s="1"/>
  <c r="AN105" i="11" s="1"/>
  <c r="AN111" i="11" s="1"/>
  <c r="AN117" i="11" s="1"/>
  <c r="AN123" i="11" s="1"/>
  <c r="AN129" i="11" s="1"/>
  <c r="AN135" i="11" s="1"/>
  <c r="AN20" i="11"/>
  <c r="AN26" i="11" s="1"/>
  <c r="AN32" i="11" s="1"/>
  <c r="AN38" i="11" s="1"/>
  <c r="AN44" i="11" s="1"/>
  <c r="AN50" i="11" s="1"/>
  <c r="AN56" i="11" s="1"/>
  <c r="AN62" i="11" s="1"/>
  <c r="AN68" i="11" s="1"/>
  <c r="AN74" i="11" s="1"/>
  <c r="AN80" i="11" s="1"/>
  <c r="AN86" i="11" s="1"/>
  <c r="AN92" i="11" s="1"/>
  <c r="AN98" i="11" s="1"/>
  <c r="AN104" i="11" s="1"/>
  <c r="AN110" i="11" s="1"/>
  <c r="AN116" i="11" s="1"/>
  <c r="AN122" i="11" s="1"/>
  <c r="AN128" i="11" s="1"/>
  <c r="AN134" i="11" s="1"/>
  <c r="T22" i="12"/>
  <c r="T21" i="12" s="1"/>
  <c r="U21" i="12"/>
  <c r="U27" i="12" s="1"/>
  <c r="U19" i="14"/>
  <c r="U22" i="13"/>
  <c r="U20" i="13"/>
  <c r="T19" i="13"/>
  <c r="S22" i="13" s="1"/>
  <c r="S28" i="13" s="1"/>
  <c r="AL22" i="10"/>
  <c r="AL21" i="10" s="1"/>
  <c r="AM21" i="10"/>
  <c r="AM27" i="10" s="1"/>
  <c r="AD21" i="11"/>
  <c r="AD27" i="11" s="1"/>
  <c r="AD19" i="13"/>
  <c r="AD22" i="12"/>
  <c r="AD20" i="12"/>
  <c r="AM19" i="12"/>
  <c r="AL19" i="11"/>
  <c r="AK22" i="11" s="1"/>
  <c r="AK28" i="11" s="1"/>
  <c r="AM22" i="11"/>
  <c r="AM20" i="11"/>
  <c r="BD59" i="2"/>
  <c r="BE60" i="2" s="1"/>
  <c r="BK59" i="2"/>
  <c r="BL60" i="2" s="1"/>
  <c r="BD64" i="2"/>
  <c r="BC66" i="2"/>
  <c r="BC70" i="2"/>
  <c r="BC71" i="2"/>
  <c r="BC68" i="2"/>
  <c r="BC75" i="2"/>
  <c r="BC67" i="2"/>
  <c r="BK67" i="2"/>
  <c r="BK72" i="2" s="1"/>
  <c r="BK62" i="2"/>
  <c r="BK63" i="2" s="1"/>
  <c r="BK65" i="2" s="1"/>
  <c r="BL66" i="2" s="1"/>
  <c r="BD62" i="2"/>
  <c r="BD63" i="2" s="1"/>
  <c r="Y2" i="2"/>
  <c r="X9" i="2"/>
  <c r="G21" i="14"/>
  <c r="A19" i="14"/>
  <c r="A22" i="14" s="1"/>
  <c r="A23" i="14" s="1"/>
  <c r="A24" i="14" s="1"/>
  <c r="T27" i="12" l="1"/>
  <c r="AA24" i="12"/>
  <c r="AN48" i="5"/>
  <c r="AL27" i="10"/>
  <c r="AS24" i="10"/>
  <c r="AC27" i="10"/>
  <c r="AC33" i="10" s="1"/>
  <c r="AJ24" i="10"/>
  <c r="U54" i="6"/>
  <c r="T42" i="9"/>
  <c r="AC60" i="5"/>
  <c r="AC42" i="8"/>
  <c r="AE42" i="8" s="1"/>
  <c r="AM30" i="8"/>
  <c r="M138" i="14"/>
  <c r="AE36" i="8"/>
  <c r="X24" i="13"/>
  <c r="AC48" i="7"/>
  <c r="AD48" i="7" s="1"/>
  <c r="AL42" i="7"/>
  <c r="AN42" i="7" s="1"/>
  <c r="T54" i="7"/>
  <c r="U54" i="7" s="1"/>
  <c r="AB30" i="11"/>
  <c r="AI30" i="11" s="1"/>
  <c r="AN42" i="6"/>
  <c r="T30" i="11"/>
  <c r="U30" i="11" s="1"/>
  <c r="T48" i="8"/>
  <c r="V48" i="8" s="1"/>
  <c r="U48" i="7"/>
  <c r="AC36" i="9"/>
  <c r="AD36" i="9" s="1"/>
  <c r="V30" i="10"/>
  <c r="AE54" i="5"/>
  <c r="AE42" i="7"/>
  <c r="AC54" i="6"/>
  <c r="AE54" i="6" s="1"/>
  <c r="M138" i="13"/>
  <c r="AI30" i="10"/>
  <c r="AC30" i="10" s="1"/>
  <c r="AD30" i="10" s="1"/>
  <c r="AC66" i="4"/>
  <c r="AE66" i="4" s="1"/>
  <c r="U42" i="8"/>
  <c r="AL30" i="9"/>
  <c r="AM30" i="9" s="1"/>
  <c r="V66" i="4"/>
  <c r="AE60" i="4"/>
  <c r="AD48" i="6"/>
  <c r="AD60" i="5"/>
  <c r="AN54" i="4"/>
  <c r="AE30" i="9"/>
  <c r="U42" i="9"/>
  <c r="V42" i="9"/>
  <c r="AI54" i="7"/>
  <c r="AH54" i="7"/>
  <c r="AD39" i="10"/>
  <c r="AB33" i="10"/>
  <c r="AK33" i="9"/>
  <c r="AM39" i="9"/>
  <c r="AK39" i="8"/>
  <c r="AM45" i="8"/>
  <c r="AK31" i="10"/>
  <c r="AK40" i="10"/>
  <c r="J73" i="5"/>
  <c r="J82" i="5"/>
  <c r="U39" i="11"/>
  <c r="S33" i="11"/>
  <c r="T57" i="8"/>
  <c r="AM51" i="7"/>
  <c r="AK45" i="7"/>
  <c r="AB57" i="6"/>
  <c r="AD63" i="6"/>
  <c r="S27" i="12"/>
  <c r="U33" i="12"/>
  <c r="AL51" i="9"/>
  <c r="AL57" i="9" s="1"/>
  <c r="AL57" i="6"/>
  <c r="AL63" i="6" s="1"/>
  <c r="AL69" i="6" s="1"/>
  <c r="AL75" i="6" s="1"/>
  <c r="AE60" i="5"/>
  <c r="AC63" i="5"/>
  <c r="S57" i="7"/>
  <c r="U63" i="7"/>
  <c r="AL45" i="8"/>
  <c r="AD57" i="7"/>
  <c r="AB51" i="7"/>
  <c r="AR48" i="7"/>
  <c r="AQ48" i="7"/>
  <c r="Y78" i="4"/>
  <c r="Z78" i="4"/>
  <c r="S73" i="4"/>
  <c r="S82" i="4"/>
  <c r="AL93" i="5"/>
  <c r="AD33" i="11"/>
  <c r="AB27" i="11"/>
  <c r="T33" i="12"/>
  <c r="AL63" i="7"/>
  <c r="AD32" i="11"/>
  <c r="AC26" i="11"/>
  <c r="AB36" i="11"/>
  <c r="AB46" i="9"/>
  <c r="AB37" i="9"/>
  <c r="AC32" i="10"/>
  <c r="AD38" i="10"/>
  <c r="AB42" i="10"/>
  <c r="AB64" i="7"/>
  <c r="AB55" i="7"/>
  <c r="AM32" i="10"/>
  <c r="AK36" i="10"/>
  <c r="AL26" i="10"/>
  <c r="T63" i="7"/>
  <c r="AH48" i="8"/>
  <c r="AI48" i="8"/>
  <c r="AL44" i="7"/>
  <c r="AM50" i="7"/>
  <c r="AK54" i="7"/>
  <c r="U80" i="4"/>
  <c r="S84" i="4"/>
  <c r="T74" i="4"/>
  <c r="AK58" i="6"/>
  <c r="AK49" i="6"/>
  <c r="J37" i="10"/>
  <c r="J46" i="10"/>
  <c r="S75" i="4"/>
  <c r="U81" i="4"/>
  <c r="AM26" i="11"/>
  <c r="AK30" i="11"/>
  <c r="AM33" i="10"/>
  <c r="AK27" i="10"/>
  <c r="AD66" i="4"/>
  <c r="T68" i="5"/>
  <c r="S78" i="5"/>
  <c r="U74" i="5"/>
  <c r="J64" i="7"/>
  <c r="J55" i="7"/>
  <c r="AB76" i="4"/>
  <c r="AB67" i="4"/>
  <c r="Z30" i="12"/>
  <c r="Y30" i="12"/>
  <c r="Y48" i="9"/>
  <c r="Z48" i="9"/>
  <c r="AH36" i="10"/>
  <c r="AI36" i="10"/>
  <c r="U51" i="9"/>
  <c r="S45" i="9"/>
  <c r="AQ30" i="10"/>
  <c r="AR30" i="10"/>
  <c r="AC69" i="4"/>
  <c r="AC39" i="9"/>
  <c r="T36" i="10"/>
  <c r="AD50" i="8"/>
  <c r="AB54" i="8"/>
  <c r="AC44" i="8"/>
  <c r="S70" i="6"/>
  <c r="S61" i="6"/>
  <c r="AB40" i="11"/>
  <c r="AB31" i="11"/>
  <c r="T69" i="6"/>
  <c r="U60" i="5"/>
  <c r="V60" i="5"/>
  <c r="AM56" i="6"/>
  <c r="AL50" i="6"/>
  <c r="AK60" i="6"/>
  <c r="AQ42" i="8"/>
  <c r="AR42" i="8"/>
  <c r="AB52" i="8"/>
  <c r="AB43" i="8"/>
  <c r="AM68" i="4"/>
  <c r="AL62" i="4"/>
  <c r="AK72" i="4"/>
  <c r="AD62" i="6"/>
  <c r="AC56" i="6"/>
  <c r="AB66" i="6"/>
  <c r="AK46" i="9"/>
  <c r="AK37" i="9"/>
  <c r="AB69" i="4"/>
  <c r="AD75" i="4"/>
  <c r="S64" i="7"/>
  <c r="S55" i="7"/>
  <c r="AQ54" i="6"/>
  <c r="AR54" i="6"/>
  <c r="AK48" i="8"/>
  <c r="AM44" i="8"/>
  <c r="AL38" i="8"/>
  <c r="AK67" i="4"/>
  <c r="AK76" i="4"/>
  <c r="AK21" i="11"/>
  <c r="AL33" i="10"/>
  <c r="AL39" i="10" s="1"/>
  <c r="AL45" i="10" s="1"/>
  <c r="Z72" i="5"/>
  <c r="Y72" i="5"/>
  <c r="T26" i="12"/>
  <c r="U32" i="12"/>
  <c r="S36" i="12"/>
  <c r="T44" i="9"/>
  <c r="U50" i="9"/>
  <c r="S54" i="9"/>
  <c r="J58" i="8"/>
  <c r="J49" i="8"/>
  <c r="J52" i="9"/>
  <c r="J43" i="9"/>
  <c r="S76" i="5"/>
  <c r="S67" i="5"/>
  <c r="T45" i="10"/>
  <c r="AB63" i="5"/>
  <c r="AD69" i="5"/>
  <c r="AK57" i="5"/>
  <c r="AM63" i="5"/>
  <c r="AI66" i="5"/>
  <c r="AH66" i="5"/>
  <c r="AL48" i="6"/>
  <c r="AN48" i="6" s="1"/>
  <c r="T62" i="6"/>
  <c r="U68" i="6"/>
  <c r="S72" i="6"/>
  <c r="AK64" i="5"/>
  <c r="AK55" i="5"/>
  <c r="AK52" i="8"/>
  <c r="AK43" i="8"/>
  <c r="S37" i="11"/>
  <c r="S46" i="11"/>
  <c r="AK25" i="11"/>
  <c r="AK34" i="11"/>
  <c r="S34" i="13"/>
  <c r="S25" i="13"/>
  <c r="J19" i="13"/>
  <c r="J28" i="13"/>
  <c r="AH72" i="4"/>
  <c r="AI72" i="4"/>
  <c r="AL56" i="5"/>
  <c r="AK66" i="5"/>
  <c r="AM62" i="5"/>
  <c r="AB67" i="5"/>
  <c r="AB76" i="5"/>
  <c r="AL36" i="8"/>
  <c r="AN36" i="8" s="1"/>
  <c r="AD68" i="5"/>
  <c r="AC62" i="5"/>
  <c r="AB72" i="5"/>
  <c r="Z66" i="6"/>
  <c r="Y66" i="6"/>
  <c r="AD51" i="8"/>
  <c r="AB45" i="8"/>
  <c r="J73" i="4"/>
  <c r="J82" i="4"/>
  <c r="S34" i="12"/>
  <c r="S25" i="12"/>
  <c r="AI60" i="6"/>
  <c r="AH60" i="6"/>
  <c r="U36" i="9"/>
  <c r="V36" i="9"/>
  <c r="J25" i="12"/>
  <c r="J34" i="12"/>
  <c r="AK63" i="4"/>
  <c r="AM69" i="4"/>
  <c r="T75" i="5"/>
  <c r="AR36" i="9"/>
  <c r="AQ36" i="9"/>
  <c r="Y42" i="10"/>
  <c r="Z42" i="10"/>
  <c r="T66" i="5"/>
  <c r="AK58" i="7"/>
  <c r="AK49" i="7"/>
  <c r="T39" i="11"/>
  <c r="Y36" i="11"/>
  <c r="Z36" i="11"/>
  <c r="S42" i="11"/>
  <c r="T32" i="11"/>
  <c r="U38" i="11"/>
  <c r="T75" i="4"/>
  <c r="T56" i="7"/>
  <c r="U62" i="7"/>
  <c r="S66" i="7"/>
  <c r="AB70" i="6"/>
  <c r="AB61" i="6"/>
  <c r="U69" i="6"/>
  <c r="S63" i="6"/>
  <c r="AC45" i="8"/>
  <c r="AC57" i="6"/>
  <c r="T60" i="6"/>
  <c r="V60" i="6" s="1"/>
  <c r="AI42" i="9"/>
  <c r="AH42" i="9"/>
  <c r="S55" i="8"/>
  <c r="S64" i="8"/>
  <c r="S52" i="9"/>
  <c r="S43" i="9"/>
  <c r="U56" i="8"/>
  <c r="S60" i="8"/>
  <c r="T50" i="8"/>
  <c r="T72" i="4"/>
  <c r="U72" i="4" s="1"/>
  <c r="AL60" i="4"/>
  <c r="AM60" i="4" s="1"/>
  <c r="AC68" i="4"/>
  <c r="AB78" i="4"/>
  <c r="AD74" i="4"/>
  <c r="S30" i="13"/>
  <c r="U26" i="13"/>
  <c r="S36" i="13" s="1"/>
  <c r="AD26" i="12"/>
  <c r="V32" i="13"/>
  <c r="V38" i="13" s="1"/>
  <c r="V44" i="13" s="1"/>
  <c r="V50" i="13" s="1"/>
  <c r="V56" i="13" s="1"/>
  <c r="V62" i="13" s="1"/>
  <c r="V68" i="13" s="1"/>
  <c r="V74" i="13" s="1"/>
  <c r="V80" i="13" s="1"/>
  <c r="V86" i="13" s="1"/>
  <c r="V92" i="13" s="1"/>
  <c r="V98" i="13" s="1"/>
  <c r="V104" i="13" s="1"/>
  <c r="V110" i="13" s="1"/>
  <c r="V116" i="13" s="1"/>
  <c r="V122" i="13" s="1"/>
  <c r="V128" i="13" s="1"/>
  <c r="V134" i="13" s="1"/>
  <c r="AK51" i="6"/>
  <c r="AM57" i="6"/>
  <c r="AR60" i="5"/>
  <c r="AQ60" i="5"/>
  <c r="AR66" i="4"/>
  <c r="AQ66" i="4"/>
  <c r="AB60" i="7"/>
  <c r="AD56" i="7"/>
  <c r="AC50" i="7"/>
  <c r="Z54" i="8"/>
  <c r="Y54" i="8"/>
  <c r="AL32" i="9"/>
  <c r="AK42" i="9"/>
  <c r="AM38" i="9"/>
  <c r="T38" i="10"/>
  <c r="U44" i="10"/>
  <c r="S48" i="10"/>
  <c r="AD45" i="9"/>
  <c r="AB39" i="9"/>
  <c r="S51" i="8"/>
  <c r="U57" i="8"/>
  <c r="AB31" i="10"/>
  <c r="AB40" i="10"/>
  <c r="AL54" i="5"/>
  <c r="AM54" i="5" s="1"/>
  <c r="Y60" i="7"/>
  <c r="Z60" i="7"/>
  <c r="S43" i="10"/>
  <c r="S52" i="10"/>
  <c r="AM36" i="7"/>
  <c r="AN36" i="7"/>
  <c r="AC51" i="7"/>
  <c r="U45" i="10"/>
  <c r="S39" i="10"/>
  <c r="J70" i="6"/>
  <c r="J61" i="6"/>
  <c r="U75" i="5"/>
  <c r="S69" i="5"/>
  <c r="J31" i="11"/>
  <c r="J40" i="11"/>
  <c r="T51" i="9"/>
  <c r="AL63" i="4"/>
  <c r="AB48" i="9"/>
  <c r="AD44" i="9"/>
  <c r="AC38" i="9"/>
  <c r="S20" i="14"/>
  <c r="S24" i="14" s="1"/>
  <c r="AK20" i="12"/>
  <c r="AP24" i="12" s="1"/>
  <c r="S21" i="13"/>
  <c r="J19" i="12"/>
  <c r="AB24" i="12"/>
  <c r="AG24" i="12"/>
  <c r="AQ24" i="10"/>
  <c r="AK19" i="10" s="1"/>
  <c r="Y24" i="13"/>
  <c r="AK24" i="11"/>
  <c r="AP24" i="11"/>
  <c r="Y24" i="12"/>
  <c r="AB24" i="11"/>
  <c r="AG24" i="11"/>
  <c r="AB21" i="11"/>
  <c r="S19" i="12"/>
  <c r="F20" i="14"/>
  <c r="F26" i="14" s="1"/>
  <c r="F32" i="14" s="1"/>
  <c r="F38" i="14" s="1"/>
  <c r="F44" i="14" s="1"/>
  <c r="F50" i="14" s="1"/>
  <c r="F56" i="14" s="1"/>
  <c r="F62" i="14" s="1"/>
  <c r="F68" i="14" s="1"/>
  <c r="F74" i="14" s="1"/>
  <c r="F80" i="14" s="1"/>
  <c r="F86" i="14" s="1"/>
  <c r="F92" i="14" s="1"/>
  <c r="F98" i="14" s="1"/>
  <c r="F104" i="14" s="1"/>
  <c r="F110" i="14" s="1"/>
  <c r="F116" i="14" s="1"/>
  <c r="F122" i="14" s="1"/>
  <c r="F128" i="14" s="1"/>
  <c r="F134" i="14" s="1"/>
  <c r="G20" i="14"/>
  <c r="P24" i="14" s="1"/>
  <c r="AC22" i="11"/>
  <c r="AC21" i="11" s="1"/>
  <c r="BD79" i="2"/>
  <c r="BD84" i="2" s="1"/>
  <c r="BG81" i="2"/>
  <c r="AA22" i="14"/>
  <c r="AA21" i="14" s="1"/>
  <c r="AA27" i="14" s="1"/>
  <c r="AA33" i="14" s="1"/>
  <c r="AA39" i="14" s="1"/>
  <c r="AA45" i="14" s="1"/>
  <c r="AA51" i="14" s="1"/>
  <c r="AA57" i="14" s="1"/>
  <c r="AA63" i="14" s="1"/>
  <c r="AA69" i="14" s="1"/>
  <c r="AA75" i="14" s="1"/>
  <c r="AA81" i="14" s="1"/>
  <c r="AA87" i="14" s="1"/>
  <c r="AA93" i="14" s="1"/>
  <c r="AA99" i="14" s="1"/>
  <c r="AA105" i="14" s="1"/>
  <c r="AA111" i="14" s="1"/>
  <c r="AA117" i="14" s="1"/>
  <c r="AA123" i="14" s="1"/>
  <c r="AA129" i="14" s="1"/>
  <c r="AA135" i="14" s="1"/>
  <c r="AA20" i="14"/>
  <c r="AA26" i="14" s="1"/>
  <c r="AA32" i="14" s="1"/>
  <c r="AA38" i="14" s="1"/>
  <c r="AA44" i="14" s="1"/>
  <c r="AA50" i="14" s="1"/>
  <c r="AA56" i="14" s="1"/>
  <c r="AA62" i="14" s="1"/>
  <c r="AA68" i="14" s="1"/>
  <c r="AA74" i="14" s="1"/>
  <c r="AA80" i="14" s="1"/>
  <c r="AA86" i="14" s="1"/>
  <c r="AA92" i="14" s="1"/>
  <c r="AA98" i="14" s="1"/>
  <c r="AA104" i="14" s="1"/>
  <c r="AA110" i="14" s="1"/>
  <c r="AA116" i="14" s="1"/>
  <c r="AA122" i="14" s="1"/>
  <c r="AA128" i="14" s="1"/>
  <c r="AA134" i="14" s="1"/>
  <c r="AS19" i="13"/>
  <c r="AS22" i="12"/>
  <c r="AS21" i="12" s="1"/>
  <c r="AS27" i="12" s="1"/>
  <c r="AS33" i="12" s="1"/>
  <c r="AS39" i="12" s="1"/>
  <c r="AS45" i="12" s="1"/>
  <c r="AS51" i="12" s="1"/>
  <c r="AS57" i="12" s="1"/>
  <c r="AS63" i="12" s="1"/>
  <c r="AS69" i="12" s="1"/>
  <c r="AS75" i="12" s="1"/>
  <c r="AS81" i="12" s="1"/>
  <c r="AS87" i="12" s="1"/>
  <c r="AS93" i="12" s="1"/>
  <c r="AS99" i="12" s="1"/>
  <c r="AS105" i="12" s="1"/>
  <c r="AS111" i="12" s="1"/>
  <c r="AS117" i="12" s="1"/>
  <c r="AS123" i="12" s="1"/>
  <c r="AS129" i="12" s="1"/>
  <c r="AS135" i="12" s="1"/>
  <c r="AS20" i="12"/>
  <c r="AS26" i="12" s="1"/>
  <c r="AS32" i="12" s="1"/>
  <c r="AS38" i="12" s="1"/>
  <c r="AS44" i="12" s="1"/>
  <c r="AS50" i="12" s="1"/>
  <c r="AS56" i="12" s="1"/>
  <c r="AS62" i="12" s="1"/>
  <c r="AS68" i="12" s="1"/>
  <c r="AS74" i="12" s="1"/>
  <c r="AS80" i="12" s="1"/>
  <c r="AS86" i="12" s="1"/>
  <c r="AS92" i="12" s="1"/>
  <c r="AS98" i="12" s="1"/>
  <c r="AS104" i="12" s="1"/>
  <c r="AS110" i="12" s="1"/>
  <c r="AS116" i="12" s="1"/>
  <c r="AS122" i="12" s="1"/>
  <c r="AS128" i="12" s="1"/>
  <c r="AS134" i="12" s="1"/>
  <c r="AR19" i="13"/>
  <c r="AR22" i="12"/>
  <c r="AR21" i="12" s="1"/>
  <c r="AR27" i="12" s="1"/>
  <c r="AR33" i="12" s="1"/>
  <c r="AR39" i="12" s="1"/>
  <c r="AR45" i="12" s="1"/>
  <c r="AR51" i="12" s="1"/>
  <c r="AR57" i="12" s="1"/>
  <c r="AR63" i="12" s="1"/>
  <c r="AR69" i="12" s="1"/>
  <c r="AR75" i="12" s="1"/>
  <c r="AR81" i="12" s="1"/>
  <c r="AR87" i="12" s="1"/>
  <c r="AR93" i="12" s="1"/>
  <c r="AR99" i="12" s="1"/>
  <c r="AR105" i="12" s="1"/>
  <c r="AR111" i="12" s="1"/>
  <c r="AR117" i="12" s="1"/>
  <c r="AR123" i="12" s="1"/>
  <c r="AR129" i="12" s="1"/>
  <c r="AR135" i="12" s="1"/>
  <c r="AR20" i="12"/>
  <c r="AR26" i="12" s="1"/>
  <c r="AR32" i="12" s="1"/>
  <c r="AR38" i="12" s="1"/>
  <c r="AR44" i="12" s="1"/>
  <c r="AR50" i="12" s="1"/>
  <c r="AR56" i="12" s="1"/>
  <c r="AR62" i="12" s="1"/>
  <c r="AR68" i="12" s="1"/>
  <c r="AR74" i="12" s="1"/>
  <c r="AR80" i="12" s="1"/>
  <c r="AR86" i="12" s="1"/>
  <c r="AR92" i="12" s="1"/>
  <c r="AR98" i="12" s="1"/>
  <c r="AR104" i="12" s="1"/>
  <c r="AR110" i="12" s="1"/>
  <c r="AR116" i="12" s="1"/>
  <c r="AR122" i="12" s="1"/>
  <c r="AR128" i="12" s="1"/>
  <c r="AR134" i="12" s="1"/>
  <c r="AI19" i="14"/>
  <c r="AI22" i="13"/>
  <c r="AI21" i="13" s="1"/>
  <c r="AI27" i="13" s="1"/>
  <c r="AI33" i="13" s="1"/>
  <c r="AI39" i="13" s="1"/>
  <c r="AI45" i="13" s="1"/>
  <c r="AI51" i="13" s="1"/>
  <c r="AI57" i="13" s="1"/>
  <c r="AI63" i="13" s="1"/>
  <c r="AI69" i="13" s="1"/>
  <c r="AI75" i="13" s="1"/>
  <c r="AI81" i="13" s="1"/>
  <c r="AI87" i="13" s="1"/>
  <c r="AI93" i="13" s="1"/>
  <c r="AI99" i="13" s="1"/>
  <c r="AI105" i="13" s="1"/>
  <c r="AI111" i="13" s="1"/>
  <c r="AI117" i="13" s="1"/>
  <c r="AI123" i="13" s="1"/>
  <c r="AI129" i="13" s="1"/>
  <c r="AI135" i="13" s="1"/>
  <c r="AI20" i="13"/>
  <c r="AI26" i="13" s="1"/>
  <c r="AI32" i="13" s="1"/>
  <c r="AI38" i="13" s="1"/>
  <c r="AI44" i="13" s="1"/>
  <c r="AI50" i="13" s="1"/>
  <c r="AI56" i="13" s="1"/>
  <c r="AI62" i="13" s="1"/>
  <c r="AI68" i="13" s="1"/>
  <c r="AI74" i="13" s="1"/>
  <c r="AI80" i="13" s="1"/>
  <c r="AI86" i="13" s="1"/>
  <c r="AI92" i="13" s="1"/>
  <c r="AI98" i="13" s="1"/>
  <c r="AI104" i="13" s="1"/>
  <c r="AI110" i="13" s="1"/>
  <c r="AI116" i="13" s="1"/>
  <c r="AI122" i="13" s="1"/>
  <c r="AI128" i="13" s="1"/>
  <c r="AI134" i="13" s="1"/>
  <c r="AJ19" i="14"/>
  <c r="AJ22" i="13"/>
  <c r="AJ21" i="13" s="1"/>
  <c r="AJ27" i="13" s="1"/>
  <c r="AJ33" i="13" s="1"/>
  <c r="AJ39" i="13" s="1"/>
  <c r="AJ45" i="13" s="1"/>
  <c r="AJ51" i="13" s="1"/>
  <c r="AJ57" i="13" s="1"/>
  <c r="AJ63" i="13" s="1"/>
  <c r="AJ69" i="13" s="1"/>
  <c r="AJ75" i="13" s="1"/>
  <c r="AJ81" i="13" s="1"/>
  <c r="AJ87" i="13" s="1"/>
  <c r="AJ93" i="13" s="1"/>
  <c r="AJ99" i="13" s="1"/>
  <c r="AJ105" i="13" s="1"/>
  <c r="AJ111" i="13" s="1"/>
  <c r="AJ117" i="13" s="1"/>
  <c r="AJ123" i="13" s="1"/>
  <c r="AJ129" i="13" s="1"/>
  <c r="AJ135" i="13" s="1"/>
  <c r="AJ20" i="13"/>
  <c r="AJ26" i="13" s="1"/>
  <c r="AJ32" i="13" s="1"/>
  <c r="AJ38" i="13" s="1"/>
  <c r="AJ44" i="13" s="1"/>
  <c r="AJ50" i="13" s="1"/>
  <c r="AJ56" i="13" s="1"/>
  <c r="AJ62" i="13" s="1"/>
  <c r="AJ68" i="13" s="1"/>
  <c r="AJ74" i="13" s="1"/>
  <c r="AJ80" i="13" s="1"/>
  <c r="AJ86" i="13" s="1"/>
  <c r="AJ92" i="13" s="1"/>
  <c r="AJ98" i="13" s="1"/>
  <c r="AJ104" i="13" s="1"/>
  <c r="AJ110" i="13" s="1"/>
  <c r="AJ116" i="13" s="1"/>
  <c r="AJ122" i="13" s="1"/>
  <c r="AJ128" i="13" s="1"/>
  <c r="AJ134" i="13" s="1"/>
  <c r="Z22" i="14"/>
  <c r="Z21" i="14" s="1"/>
  <c r="Z27" i="14" s="1"/>
  <c r="Z33" i="14" s="1"/>
  <c r="Z39" i="14" s="1"/>
  <c r="Z45" i="14" s="1"/>
  <c r="Z51" i="14" s="1"/>
  <c r="Z57" i="14" s="1"/>
  <c r="Z63" i="14" s="1"/>
  <c r="Z69" i="14" s="1"/>
  <c r="Z75" i="14" s="1"/>
  <c r="Z81" i="14" s="1"/>
  <c r="Z87" i="14" s="1"/>
  <c r="Z93" i="14" s="1"/>
  <c r="Z99" i="14" s="1"/>
  <c r="Z105" i="14" s="1"/>
  <c r="Z111" i="14" s="1"/>
  <c r="Z117" i="14" s="1"/>
  <c r="Z123" i="14" s="1"/>
  <c r="Z129" i="14" s="1"/>
  <c r="Z135" i="14" s="1"/>
  <c r="Z20" i="14"/>
  <c r="Z26" i="14" s="1"/>
  <c r="Z32" i="14" s="1"/>
  <c r="Z38" i="14" s="1"/>
  <c r="Z44" i="14" s="1"/>
  <c r="Z50" i="14" s="1"/>
  <c r="Z56" i="14" s="1"/>
  <c r="Z62" i="14" s="1"/>
  <c r="Z68" i="14" s="1"/>
  <c r="Z74" i="14" s="1"/>
  <c r="Z80" i="14" s="1"/>
  <c r="Z86" i="14" s="1"/>
  <c r="Z92" i="14" s="1"/>
  <c r="Z98" i="14" s="1"/>
  <c r="Z104" i="14" s="1"/>
  <c r="Z110" i="14" s="1"/>
  <c r="Z116" i="14" s="1"/>
  <c r="Z122" i="14" s="1"/>
  <c r="Z128" i="14" s="1"/>
  <c r="Z134" i="14" s="1"/>
  <c r="AC20" i="11"/>
  <c r="T20" i="13"/>
  <c r="S19" i="13" s="1"/>
  <c r="Y22" i="14"/>
  <c r="Y21" i="14" s="1"/>
  <c r="Y27" i="14" s="1"/>
  <c r="Y33" i="14" s="1"/>
  <c r="Y39" i="14" s="1"/>
  <c r="Y45" i="14" s="1"/>
  <c r="Y51" i="14" s="1"/>
  <c r="Y57" i="14" s="1"/>
  <c r="Y63" i="14" s="1"/>
  <c r="Y69" i="14" s="1"/>
  <c r="Y75" i="14" s="1"/>
  <c r="Y81" i="14" s="1"/>
  <c r="Y87" i="14" s="1"/>
  <c r="Y93" i="14" s="1"/>
  <c r="Y99" i="14" s="1"/>
  <c r="Y105" i="14" s="1"/>
  <c r="Y111" i="14" s="1"/>
  <c r="Y117" i="14" s="1"/>
  <c r="Y123" i="14" s="1"/>
  <c r="Y129" i="14" s="1"/>
  <c r="Y135" i="14" s="1"/>
  <c r="Y20" i="14"/>
  <c r="Y26" i="14" s="1"/>
  <c r="Y32" i="14" s="1"/>
  <c r="Y38" i="14" s="1"/>
  <c r="Y44" i="14" s="1"/>
  <c r="Y50" i="14" s="1"/>
  <c r="Y56" i="14" s="1"/>
  <c r="Y62" i="14" s="1"/>
  <c r="Y68" i="14" s="1"/>
  <c r="Y74" i="14" s="1"/>
  <c r="Y80" i="14" s="1"/>
  <c r="Y86" i="14" s="1"/>
  <c r="Y92" i="14" s="1"/>
  <c r="Y98" i="14" s="1"/>
  <c r="Y104" i="14" s="1"/>
  <c r="Y110" i="14" s="1"/>
  <c r="Y116" i="14" s="1"/>
  <c r="Y122" i="14" s="1"/>
  <c r="Y128" i="14" s="1"/>
  <c r="Y134" i="14" s="1"/>
  <c r="AH19" i="14"/>
  <c r="AH22" i="13"/>
  <c r="AH21" i="13" s="1"/>
  <c r="AH27" i="13" s="1"/>
  <c r="AH33" i="13" s="1"/>
  <c r="AH39" i="13" s="1"/>
  <c r="AH45" i="13" s="1"/>
  <c r="AH51" i="13" s="1"/>
  <c r="AH57" i="13" s="1"/>
  <c r="AH63" i="13" s="1"/>
  <c r="AH69" i="13" s="1"/>
  <c r="AH75" i="13" s="1"/>
  <c r="AH81" i="13" s="1"/>
  <c r="AH87" i="13" s="1"/>
  <c r="AH93" i="13" s="1"/>
  <c r="AH99" i="13" s="1"/>
  <c r="AH105" i="13" s="1"/>
  <c r="AH111" i="13" s="1"/>
  <c r="AH117" i="13" s="1"/>
  <c r="AH123" i="13" s="1"/>
  <c r="AH129" i="13" s="1"/>
  <c r="AH135" i="13" s="1"/>
  <c r="AH20" i="13"/>
  <c r="AH26" i="13" s="1"/>
  <c r="AH32" i="13" s="1"/>
  <c r="AH38" i="13" s="1"/>
  <c r="AH44" i="13" s="1"/>
  <c r="AH50" i="13" s="1"/>
  <c r="AH56" i="13" s="1"/>
  <c r="AH62" i="13" s="1"/>
  <c r="AH68" i="13" s="1"/>
  <c r="AH74" i="13" s="1"/>
  <c r="AH80" i="13" s="1"/>
  <c r="AH86" i="13" s="1"/>
  <c r="AH92" i="13" s="1"/>
  <c r="AH98" i="13" s="1"/>
  <c r="AH104" i="13" s="1"/>
  <c r="AH110" i="13" s="1"/>
  <c r="AH116" i="13" s="1"/>
  <c r="AH122" i="13" s="1"/>
  <c r="AH128" i="13" s="1"/>
  <c r="AH134" i="13" s="1"/>
  <c r="AQ19" i="13"/>
  <c r="AQ22" i="12"/>
  <c r="AQ21" i="12" s="1"/>
  <c r="AQ27" i="12" s="1"/>
  <c r="AQ33" i="12" s="1"/>
  <c r="AQ39" i="12" s="1"/>
  <c r="AQ45" i="12" s="1"/>
  <c r="AQ51" i="12" s="1"/>
  <c r="AQ57" i="12" s="1"/>
  <c r="AQ63" i="12" s="1"/>
  <c r="AQ69" i="12" s="1"/>
  <c r="AQ75" i="12" s="1"/>
  <c r="AQ81" i="12" s="1"/>
  <c r="AQ87" i="12" s="1"/>
  <c r="AQ93" i="12" s="1"/>
  <c r="AQ99" i="12" s="1"/>
  <c r="AQ105" i="12" s="1"/>
  <c r="AQ111" i="12" s="1"/>
  <c r="AQ117" i="12" s="1"/>
  <c r="AQ123" i="12" s="1"/>
  <c r="AQ129" i="12" s="1"/>
  <c r="AQ135" i="12" s="1"/>
  <c r="AQ20" i="12"/>
  <c r="AQ26" i="12" s="1"/>
  <c r="AQ32" i="12" s="1"/>
  <c r="AQ38" i="12" s="1"/>
  <c r="AQ44" i="12" s="1"/>
  <c r="AQ50" i="12" s="1"/>
  <c r="AQ56" i="12" s="1"/>
  <c r="AQ62" i="12" s="1"/>
  <c r="AQ68" i="12" s="1"/>
  <c r="AQ74" i="12" s="1"/>
  <c r="AQ80" i="12" s="1"/>
  <c r="AQ86" i="12" s="1"/>
  <c r="AQ92" i="12" s="1"/>
  <c r="AQ98" i="12" s="1"/>
  <c r="AQ104" i="12" s="1"/>
  <c r="AQ110" i="12" s="1"/>
  <c r="AQ116" i="12" s="1"/>
  <c r="AQ122" i="12" s="1"/>
  <c r="AQ128" i="12" s="1"/>
  <c r="AQ134" i="12" s="1"/>
  <c r="AG19" i="13"/>
  <c r="AB20" i="13" s="1"/>
  <c r="AG22" i="12"/>
  <c r="AG21" i="12" s="1"/>
  <c r="AG27" i="12" s="1"/>
  <c r="AG33" i="12" s="1"/>
  <c r="AG39" i="12" s="1"/>
  <c r="AG45" i="12" s="1"/>
  <c r="AG51" i="12" s="1"/>
  <c r="AG57" i="12" s="1"/>
  <c r="AG63" i="12" s="1"/>
  <c r="AG69" i="12" s="1"/>
  <c r="AG75" i="12" s="1"/>
  <c r="AG81" i="12" s="1"/>
  <c r="AG87" i="12" s="1"/>
  <c r="AG93" i="12" s="1"/>
  <c r="AG99" i="12" s="1"/>
  <c r="AG105" i="12" s="1"/>
  <c r="AG111" i="12" s="1"/>
  <c r="AG117" i="12" s="1"/>
  <c r="AG123" i="12" s="1"/>
  <c r="AG129" i="12" s="1"/>
  <c r="AG135" i="12" s="1"/>
  <c r="AG20" i="12"/>
  <c r="AG26" i="12" s="1"/>
  <c r="AG32" i="12" s="1"/>
  <c r="AG38" i="12" s="1"/>
  <c r="AG44" i="12" s="1"/>
  <c r="AG50" i="12" s="1"/>
  <c r="AG56" i="12" s="1"/>
  <c r="AG62" i="12" s="1"/>
  <c r="AG68" i="12" s="1"/>
  <c r="AG74" i="12" s="1"/>
  <c r="AG80" i="12" s="1"/>
  <c r="AG86" i="12" s="1"/>
  <c r="AG92" i="12" s="1"/>
  <c r="AG98" i="12" s="1"/>
  <c r="AG104" i="12" s="1"/>
  <c r="AG110" i="12" s="1"/>
  <c r="AG116" i="12" s="1"/>
  <c r="AG122" i="12" s="1"/>
  <c r="AG128" i="12" s="1"/>
  <c r="AG134" i="12" s="1"/>
  <c r="X22" i="14"/>
  <c r="X21" i="14" s="1"/>
  <c r="X27" i="14" s="1"/>
  <c r="X33" i="14" s="1"/>
  <c r="X39" i="14" s="1"/>
  <c r="X45" i="14" s="1"/>
  <c r="X51" i="14" s="1"/>
  <c r="X57" i="14" s="1"/>
  <c r="X63" i="14" s="1"/>
  <c r="X69" i="14" s="1"/>
  <c r="X75" i="14" s="1"/>
  <c r="X81" i="14" s="1"/>
  <c r="X87" i="14" s="1"/>
  <c r="X93" i="14" s="1"/>
  <c r="X99" i="14" s="1"/>
  <c r="X105" i="14" s="1"/>
  <c r="X111" i="14" s="1"/>
  <c r="X117" i="14" s="1"/>
  <c r="X123" i="14" s="1"/>
  <c r="X129" i="14" s="1"/>
  <c r="X135" i="14" s="1"/>
  <c r="X20" i="14"/>
  <c r="X26" i="14" s="1"/>
  <c r="X32" i="14" s="1"/>
  <c r="X38" i="14" s="1"/>
  <c r="X44" i="14" s="1"/>
  <c r="X50" i="14" s="1"/>
  <c r="X56" i="14" s="1"/>
  <c r="X62" i="14" s="1"/>
  <c r="X68" i="14" s="1"/>
  <c r="X74" i="14" s="1"/>
  <c r="X80" i="14" s="1"/>
  <c r="X86" i="14" s="1"/>
  <c r="X92" i="14" s="1"/>
  <c r="X98" i="14" s="1"/>
  <c r="X104" i="14" s="1"/>
  <c r="X110" i="14" s="1"/>
  <c r="X116" i="14" s="1"/>
  <c r="X122" i="14" s="1"/>
  <c r="X128" i="14" s="1"/>
  <c r="X134" i="14" s="1"/>
  <c r="AC19" i="12"/>
  <c r="AB22" i="12" s="1"/>
  <c r="AP19" i="13"/>
  <c r="AP22" i="12"/>
  <c r="AP21" i="12" s="1"/>
  <c r="AP27" i="12" s="1"/>
  <c r="AP33" i="12" s="1"/>
  <c r="AP39" i="12" s="1"/>
  <c r="AP45" i="12" s="1"/>
  <c r="AP51" i="12" s="1"/>
  <c r="AP57" i="12" s="1"/>
  <c r="AP63" i="12" s="1"/>
  <c r="AP69" i="12" s="1"/>
  <c r="AP75" i="12" s="1"/>
  <c r="AP81" i="12" s="1"/>
  <c r="AP87" i="12" s="1"/>
  <c r="AP93" i="12" s="1"/>
  <c r="AP99" i="12" s="1"/>
  <c r="AP105" i="12" s="1"/>
  <c r="AP111" i="12" s="1"/>
  <c r="AP117" i="12" s="1"/>
  <c r="AP123" i="12" s="1"/>
  <c r="AP129" i="12" s="1"/>
  <c r="AP135" i="12" s="1"/>
  <c r="AP20" i="12"/>
  <c r="AP26" i="12" s="1"/>
  <c r="AP32" i="12" s="1"/>
  <c r="AP38" i="12" s="1"/>
  <c r="AP44" i="12" s="1"/>
  <c r="AP50" i="12" s="1"/>
  <c r="AP56" i="12" s="1"/>
  <c r="AP62" i="12" s="1"/>
  <c r="AP68" i="12" s="1"/>
  <c r="AP74" i="12" s="1"/>
  <c r="AP80" i="12" s="1"/>
  <c r="AP86" i="12" s="1"/>
  <c r="AP92" i="12" s="1"/>
  <c r="AP98" i="12" s="1"/>
  <c r="AP104" i="12" s="1"/>
  <c r="AP110" i="12" s="1"/>
  <c r="AP116" i="12" s="1"/>
  <c r="AP122" i="12" s="1"/>
  <c r="AP128" i="12" s="1"/>
  <c r="AP134" i="12" s="1"/>
  <c r="AF19" i="14"/>
  <c r="AF22" i="13"/>
  <c r="AF21" i="13" s="1"/>
  <c r="AF27" i="13" s="1"/>
  <c r="AF33" i="13" s="1"/>
  <c r="AF39" i="13" s="1"/>
  <c r="AF45" i="13" s="1"/>
  <c r="AF51" i="13" s="1"/>
  <c r="AF57" i="13" s="1"/>
  <c r="AF63" i="13" s="1"/>
  <c r="AF69" i="13" s="1"/>
  <c r="AF75" i="13" s="1"/>
  <c r="AF81" i="13" s="1"/>
  <c r="AF87" i="13" s="1"/>
  <c r="AF93" i="13" s="1"/>
  <c r="AF99" i="13" s="1"/>
  <c r="AF105" i="13" s="1"/>
  <c r="AF111" i="13" s="1"/>
  <c r="AF117" i="13" s="1"/>
  <c r="AF123" i="13" s="1"/>
  <c r="AF129" i="13" s="1"/>
  <c r="AF135" i="13" s="1"/>
  <c r="AF20" i="13"/>
  <c r="AF26" i="13" s="1"/>
  <c r="AF32" i="13" s="1"/>
  <c r="AF38" i="13" s="1"/>
  <c r="AF44" i="13" s="1"/>
  <c r="AF50" i="13" s="1"/>
  <c r="AF56" i="13" s="1"/>
  <c r="AF62" i="13" s="1"/>
  <c r="AF68" i="13" s="1"/>
  <c r="AF74" i="13" s="1"/>
  <c r="AF80" i="13" s="1"/>
  <c r="AF86" i="13" s="1"/>
  <c r="AF92" i="13" s="1"/>
  <c r="AF98" i="13" s="1"/>
  <c r="AF104" i="13" s="1"/>
  <c r="AF110" i="13" s="1"/>
  <c r="AF116" i="13" s="1"/>
  <c r="AF122" i="13" s="1"/>
  <c r="AF128" i="13" s="1"/>
  <c r="AF134" i="13" s="1"/>
  <c r="W22" i="14"/>
  <c r="W21" i="14" s="1"/>
  <c r="W27" i="14" s="1"/>
  <c r="W33" i="14" s="1"/>
  <c r="W39" i="14" s="1"/>
  <c r="W45" i="14" s="1"/>
  <c r="W51" i="14" s="1"/>
  <c r="W57" i="14" s="1"/>
  <c r="W63" i="14" s="1"/>
  <c r="W69" i="14" s="1"/>
  <c r="W75" i="14" s="1"/>
  <c r="W81" i="14" s="1"/>
  <c r="W87" i="14" s="1"/>
  <c r="W93" i="14" s="1"/>
  <c r="W99" i="14" s="1"/>
  <c r="W105" i="14" s="1"/>
  <c r="W111" i="14" s="1"/>
  <c r="W117" i="14" s="1"/>
  <c r="W123" i="14" s="1"/>
  <c r="W129" i="14" s="1"/>
  <c r="W135" i="14" s="1"/>
  <c r="W20" i="14"/>
  <c r="W26" i="14" s="1"/>
  <c r="W32" i="14" s="1"/>
  <c r="W38" i="14" s="1"/>
  <c r="W44" i="14" s="1"/>
  <c r="W50" i="14" s="1"/>
  <c r="W56" i="14" s="1"/>
  <c r="W62" i="14" s="1"/>
  <c r="W68" i="14" s="1"/>
  <c r="W74" i="14" s="1"/>
  <c r="W80" i="14" s="1"/>
  <c r="W86" i="14" s="1"/>
  <c r="W92" i="14" s="1"/>
  <c r="W98" i="14" s="1"/>
  <c r="W104" i="14" s="1"/>
  <c r="W110" i="14" s="1"/>
  <c r="W116" i="14" s="1"/>
  <c r="W122" i="14" s="1"/>
  <c r="W128" i="14" s="1"/>
  <c r="W134" i="14" s="1"/>
  <c r="AO19" i="13"/>
  <c r="AO22" i="12"/>
  <c r="AO21" i="12" s="1"/>
  <c r="AO27" i="12" s="1"/>
  <c r="AO33" i="12" s="1"/>
  <c r="AO39" i="12" s="1"/>
  <c r="AO45" i="12" s="1"/>
  <c r="AO51" i="12" s="1"/>
  <c r="AO57" i="12" s="1"/>
  <c r="AO63" i="12" s="1"/>
  <c r="AO69" i="12" s="1"/>
  <c r="AO75" i="12" s="1"/>
  <c r="AO81" i="12" s="1"/>
  <c r="AO87" i="12" s="1"/>
  <c r="AO93" i="12" s="1"/>
  <c r="AO99" i="12" s="1"/>
  <c r="AO105" i="12" s="1"/>
  <c r="AO111" i="12" s="1"/>
  <c r="AO117" i="12" s="1"/>
  <c r="AO123" i="12" s="1"/>
  <c r="AO129" i="12" s="1"/>
  <c r="AO135" i="12" s="1"/>
  <c r="AO20" i="12"/>
  <c r="AO26" i="12" s="1"/>
  <c r="AO32" i="12" s="1"/>
  <c r="AO38" i="12" s="1"/>
  <c r="AO44" i="12" s="1"/>
  <c r="AO50" i="12" s="1"/>
  <c r="AO56" i="12" s="1"/>
  <c r="AO62" i="12" s="1"/>
  <c r="AO68" i="12" s="1"/>
  <c r="AO74" i="12" s="1"/>
  <c r="AO80" i="12" s="1"/>
  <c r="AO86" i="12" s="1"/>
  <c r="AO92" i="12" s="1"/>
  <c r="AO98" i="12" s="1"/>
  <c r="AO104" i="12" s="1"/>
  <c r="AO110" i="12" s="1"/>
  <c r="AO116" i="12" s="1"/>
  <c r="AO122" i="12" s="1"/>
  <c r="AO128" i="12" s="1"/>
  <c r="AO134" i="12" s="1"/>
  <c r="AL20" i="11"/>
  <c r="G24" i="14"/>
  <c r="H24" i="14" s="1"/>
  <c r="H24" i="13"/>
  <c r="AN19" i="13"/>
  <c r="AN22" i="12"/>
  <c r="AN21" i="12" s="1"/>
  <c r="AN27" i="12" s="1"/>
  <c r="AN33" i="12" s="1"/>
  <c r="AN39" i="12" s="1"/>
  <c r="AN45" i="12" s="1"/>
  <c r="AN51" i="12" s="1"/>
  <c r="AN57" i="12" s="1"/>
  <c r="AN63" i="12" s="1"/>
  <c r="AN69" i="12" s="1"/>
  <c r="AN75" i="12" s="1"/>
  <c r="AN81" i="12" s="1"/>
  <c r="AN87" i="12" s="1"/>
  <c r="AN93" i="12" s="1"/>
  <c r="AN99" i="12" s="1"/>
  <c r="AN105" i="12" s="1"/>
  <c r="AN111" i="12" s="1"/>
  <c r="AN117" i="12" s="1"/>
  <c r="AN123" i="12" s="1"/>
  <c r="AN129" i="12" s="1"/>
  <c r="AN135" i="12" s="1"/>
  <c r="AN20" i="12"/>
  <c r="AN26" i="12" s="1"/>
  <c r="AN32" i="12" s="1"/>
  <c r="AN38" i="12" s="1"/>
  <c r="AN44" i="12" s="1"/>
  <c r="AN50" i="12" s="1"/>
  <c r="AN56" i="12" s="1"/>
  <c r="AN62" i="12" s="1"/>
  <c r="AN68" i="12" s="1"/>
  <c r="AN74" i="12" s="1"/>
  <c r="AN80" i="12" s="1"/>
  <c r="AN86" i="12" s="1"/>
  <c r="AN92" i="12" s="1"/>
  <c r="AN98" i="12" s="1"/>
  <c r="AN104" i="12" s="1"/>
  <c r="AN110" i="12" s="1"/>
  <c r="AN116" i="12" s="1"/>
  <c r="AN122" i="12" s="1"/>
  <c r="AN128" i="12" s="1"/>
  <c r="AN134" i="12" s="1"/>
  <c r="V22" i="14"/>
  <c r="V21" i="14" s="1"/>
  <c r="V27" i="14" s="1"/>
  <c r="V33" i="14" s="1"/>
  <c r="V39" i="14" s="1"/>
  <c r="V45" i="14" s="1"/>
  <c r="V51" i="14" s="1"/>
  <c r="V57" i="14" s="1"/>
  <c r="V63" i="14" s="1"/>
  <c r="V69" i="14" s="1"/>
  <c r="V75" i="14" s="1"/>
  <c r="V81" i="14" s="1"/>
  <c r="V87" i="14" s="1"/>
  <c r="V93" i="14" s="1"/>
  <c r="V99" i="14" s="1"/>
  <c r="V105" i="14" s="1"/>
  <c r="V111" i="14" s="1"/>
  <c r="V117" i="14" s="1"/>
  <c r="V123" i="14" s="1"/>
  <c r="V129" i="14" s="1"/>
  <c r="V135" i="14" s="1"/>
  <c r="V20" i="14"/>
  <c r="V26" i="14" s="1"/>
  <c r="V32" i="14" s="1"/>
  <c r="V38" i="14" s="1"/>
  <c r="V44" i="14" s="1"/>
  <c r="V50" i="14" s="1"/>
  <c r="V56" i="14" s="1"/>
  <c r="V62" i="14" s="1"/>
  <c r="V68" i="14" s="1"/>
  <c r="V74" i="14" s="1"/>
  <c r="V80" i="14" s="1"/>
  <c r="V86" i="14" s="1"/>
  <c r="V92" i="14" s="1"/>
  <c r="V98" i="14" s="1"/>
  <c r="V104" i="14" s="1"/>
  <c r="V110" i="14" s="1"/>
  <c r="V116" i="14" s="1"/>
  <c r="V122" i="14" s="1"/>
  <c r="V128" i="14" s="1"/>
  <c r="V134" i="14" s="1"/>
  <c r="AE19" i="14"/>
  <c r="AE22" i="13"/>
  <c r="AE21" i="13" s="1"/>
  <c r="AE27" i="13" s="1"/>
  <c r="AE33" i="13" s="1"/>
  <c r="AE39" i="13" s="1"/>
  <c r="AE45" i="13" s="1"/>
  <c r="AE51" i="13" s="1"/>
  <c r="AE57" i="13" s="1"/>
  <c r="AE63" i="13" s="1"/>
  <c r="AE69" i="13" s="1"/>
  <c r="AE75" i="13" s="1"/>
  <c r="AE81" i="13" s="1"/>
  <c r="AE87" i="13" s="1"/>
  <c r="AE93" i="13" s="1"/>
  <c r="AE99" i="13" s="1"/>
  <c r="AE105" i="13" s="1"/>
  <c r="AE111" i="13" s="1"/>
  <c r="AE117" i="13" s="1"/>
  <c r="AE123" i="13" s="1"/>
  <c r="AE129" i="13" s="1"/>
  <c r="AE135" i="13" s="1"/>
  <c r="AE20" i="13"/>
  <c r="AE26" i="13" s="1"/>
  <c r="AE32" i="13" s="1"/>
  <c r="AE38" i="13" s="1"/>
  <c r="AE44" i="13" s="1"/>
  <c r="AE50" i="13" s="1"/>
  <c r="AE56" i="13" s="1"/>
  <c r="AE62" i="13" s="1"/>
  <c r="AE68" i="13" s="1"/>
  <c r="AE74" i="13" s="1"/>
  <c r="AE80" i="13" s="1"/>
  <c r="AE86" i="13" s="1"/>
  <c r="AE92" i="13" s="1"/>
  <c r="AE98" i="13" s="1"/>
  <c r="AE104" i="13" s="1"/>
  <c r="AE110" i="13" s="1"/>
  <c r="AE116" i="13" s="1"/>
  <c r="AE122" i="13" s="1"/>
  <c r="AE128" i="13" s="1"/>
  <c r="AE134" i="13" s="1"/>
  <c r="AM21" i="11"/>
  <c r="AM27" i="11" s="1"/>
  <c r="AL22" i="11"/>
  <c r="AL21" i="11" s="1"/>
  <c r="AD21" i="12"/>
  <c r="AD27" i="12" s="1"/>
  <c r="T19" i="14"/>
  <c r="U22" i="14"/>
  <c r="U20" i="14"/>
  <c r="AM19" i="13"/>
  <c r="AL19" i="12"/>
  <c r="AK22" i="12" s="1"/>
  <c r="AM20" i="12"/>
  <c r="AM22" i="12"/>
  <c r="AD19" i="14"/>
  <c r="AD20" i="13"/>
  <c r="AD22" i="13"/>
  <c r="U21" i="13"/>
  <c r="U27" i="13" s="1"/>
  <c r="T22" i="13"/>
  <c r="T21" i="13" s="1"/>
  <c r="BD65" i="2"/>
  <c r="BE66" i="2" s="1"/>
  <c r="BD70" i="2"/>
  <c r="BK70" i="2"/>
  <c r="BC72" i="2"/>
  <c r="BC74" i="2"/>
  <c r="BC77" i="2"/>
  <c r="BC76" i="2"/>
  <c r="BC73" i="2"/>
  <c r="BK73" i="2"/>
  <c r="BK78" i="2" s="1"/>
  <c r="BK68" i="2"/>
  <c r="BK69" i="2" s="1"/>
  <c r="BD68" i="2"/>
  <c r="BD69" i="2" s="1"/>
  <c r="Y9" i="2"/>
  <c r="Z2" i="2"/>
  <c r="AL27" i="11" l="1"/>
  <c r="AS24" i="11"/>
  <c r="AC27" i="11"/>
  <c r="AJ24" i="11"/>
  <c r="T27" i="13"/>
  <c r="T33" i="13" s="1"/>
  <c r="AA24" i="13"/>
  <c r="AB19" i="11"/>
  <c r="AL66" i="4"/>
  <c r="AE48" i="7"/>
  <c r="AN60" i="4"/>
  <c r="AD42" i="8"/>
  <c r="T78" i="4"/>
  <c r="U78" i="4" s="1"/>
  <c r="AE36" i="9"/>
  <c r="AH30" i="11"/>
  <c r="AM42" i="7"/>
  <c r="V54" i="7"/>
  <c r="T36" i="11"/>
  <c r="U36" i="11" s="1"/>
  <c r="T60" i="7"/>
  <c r="V60" i="7" s="1"/>
  <c r="U48" i="8"/>
  <c r="V30" i="11"/>
  <c r="AC66" i="5"/>
  <c r="AD66" i="5" s="1"/>
  <c r="T30" i="12"/>
  <c r="U30" i="12" s="1"/>
  <c r="T42" i="10"/>
  <c r="V42" i="10" s="1"/>
  <c r="AC30" i="11"/>
  <c r="AD30" i="11" s="1"/>
  <c r="X24" i="14"/>
  <c r="AC54" i="7"/>
  <c r="AD54" i="7" s="1"/>
  <c r="AE30" i="10"/>
  <c r="AB30" i="12"/>
  <c r="AI30" i="12" s="1"/>
  <c r="AC42" i="9"/>
  <c r="AD42" i="9" s="1"/>
  <c r="AD54" i="6"/>
  <c r="AC72" i="4"/>
  <c r="AE72" i="4" s="1"/>
  <c r="AN30" i="9"/>
  <c r="T72" i="5"/>
  <c r="V72" i="5" s="1"/>
  <c r="AC36" i="10"/>
  <c r="AD36" i="10" s="1"/>
  <c r="AL60" i="5"/>
  <c r="AN60" i="5" s="1"/>
  <c r="AL48" i="7"/>
  <c r="AM48" i="7" s="1"/>
  <c r="AM66" i="4"/>
  <c r="AC60" i="6"/>
  <c r="AD60" i="6" s="1"/>
  <c r="AM48" i="6"/>
  <c r="AL30" i="10"/>
  <c r="AM30" i="10" s="1"/>
  <c r="S58" i="10"/>
  <c r="S49" i="10"/>
  <c r="AK48" i="9"/>
  <c r="AM44" i="9"/>
  <c r="AL38" i="9"/>
  <c r="AK55" i="7"/>
  <c r="AK64" i="7"/>
  <c r="J79" i="4"/>
  <c r="J88" i="4"/>
  <c r="AB58" i="8"/>
  <c r="AB49" i="8"/>
  <c r="U69" i="7"/>
  <c r="S63" i="7"/>
  <c r="J88" i="5"/>
  <c r="J79" i="5"/>
  <c r="AD26" i="13"/>
  <c r="AR42" i="9"/>
  <c r="AQ42" i="9"/>
  <c r="AC56" i="7"/>
  <c r="AB66" i="7"/>
  <c r="AD62" i="7"/>
  <c r="T68" i="6"/>
  <c r="S78" i="6"/>
  <c r="U74" i="6"/>
  <c r="Z36" i="12"/>
  <c r="Y36" i="12"/>
  <c r="AC62" i="6"/>
  <c r="AB72" i="6"/>
  <c r="AD68" i="6"/>
  <c r="AC50" i="8"/>
  <c r="AB60" i="8"/>
  <c r="AD56" i="8"/>
  <c r="U57" i="9"/>
  <c r="S51" i="9"/>
  <c r="AB43" i="9"/>
  <c r="AB52" i="9"/>
  <c r="AL99" i="5"/>
  <c r="AL63" i="9"/>
  <c r="AD33" i="12"/>
  <c r="AB27" i="12"/>
  <c r="AL36" i="9"/>
  <c r="AM36" i="9" s="1"/>
  <c r="S61" i="8"/>
  <c r="S70" i="8"/>
  <c r="Z66" i="7"/>
  <c r="Y66" i="7"/>
  <c r="AR72" i="4"/>
  <c r="AQ72" i="4"/>
  <c r="U36" i="10"/>
  <c r="V36" i="10"/>
  <c r="AK33" i="10"/>
  <c r="AM39" i="10"/>
  <c r="AR54" i="7"/>
  <c r="AQ54" i="7"/>
  <c r="AH36" i="11"/>
  <c r="AI36" i="11"/>
  <c r="S88" i="4"/>
  <c r="S79" i="4"/>
  <c r="AK51" i="7"/>
  <c r="AM57" i="7"/>
  <c r="AK46" i="10"/>
  <c r="AK37" i="10"/>
  <c r="AK39" i="9"/>
  <c r="AM45" i="9"/>
  <c r="AL33" i="11"/>
  <c r="AB28" i="12"/>
  <c r="AK24" i="12"/>
  <c r="AQ24" i="12" s="1"/>
  <c r="S75" i="5"/>
  <c r="U81" i="5"/>
  <c r="AD32" i="12"/>
  <c r="AB36" i="12"/>
  <c r="AC26" i="12"/>
  <c r="AC63" i="6"/>
  <c r="T62" i="7"/>
  <c r="U68" i="7"/>
  <c r="S72" i="7"/>
  <c r="J40" i="12"/>
  <c r="J31" i="12"/>
  <c r="S40" i="12"/>
  <c r="S31" i="12"/>
  <c r="AN54" i="5"/>
  <c r="J49" i="9"/>
  <c r="J58" i="9"/>
  <c r="S61" i="7"/>
  <c r="S70" i="7"/>
  <c r="AK52" i="9"/>
  <c r="AK43" i="9"/>
  <c r="AR60" i="6"/>
  <c r="AQ60" i="6"/>
  <c r="AR30" i="11"/>
  <c r="AQ30" i="11"/>
  <c r="AL50" i="7"/>
  <c r="AK60" i="7"/>
  <c r="AM56" i="7"/>
  <c r="AR36" i="10"/>
  <c r="AQ36" i="10"/>
  <c r="AD39" i="11"/>
  <c r="AB33" i="11"/>
  <c r="AI48" i="9"/>
  <c r="AH48" i="9"/>
  <c r="S57" i="8"/>
  <c r="U63" i="8"/>
  <c r="Z36" i="13"/>
  <c r="Y36" i="13"/>
  <c r="S58" i="9"/>
  <c r="S49" i="9"/>
  <c r="AM75" i="4"/>
  <c r="AK69" i="4"/>
  <c r="J34" i="13"/>
  <c r="J25" i="13"/>
  <c r="AK73" i="4"/>
  <c r="AK82" i="4"/>
  <c r="T75" i="6"/>
  <c r="J52" i="10"/>
  <c r="J43" i="10"/>
  <c r="T69" i="7"/>
  <c r="T39" i="12"/>
  <c r="AC69" i="5"/>
  <c r="AH60" i="7"/>
  <c r="AI60" i="7"/>
  <c r="T32" i="12"/>
  <c r="U38" i="12"/>
  <c r="S42" i="12"/>
  <c r="AK30" i="12"/>
  <c r="AM26" i="12"/>
  <c r="AM33" i="11"/>
  <c r="AK27" i="11"/>
  <c r="AL69" i="4"/>
  <c r="AN66" i="4"/>
  <c r="T57" i="9"/>
  <c r="AC57" i="7"/>
  <c r="AB45" i="9"/>
  <c r="AD51" i="9"/>
  <c r="U32" i="13"/>
  <c r="T26" i="13"/>
  <c r="U75" i="6"/>
  <c r="S69" i="6"/>
  <c r="V72" i="4"/>
  <c r="U66" i="5"/>
  <c r="V66" i="5"/>
  <c r="AM36" i="8"/>
  <c r="AK72" i="5"/>
  <c r="AL62" i="5"/>
  <c r="AM68" i="5"/>
  <c r="S31" i="13"/>
  <c r="S40" i="13"/>
  <c r="T51" i="10"/>
  <c r="AM74" i="4"/>
  <c r="AL68" i="4"/>
  <c r="AK78" i="4"/>
  <c r="AL54" i="6"/>
  <c r="AN54" i="6" s="1"/>
  <c r="AB46" i="11"/>
  <c r="AB37" i="11"/>
  <c r="AC45" i="9"/>
  <c r="T48" i="9"/>
  <c r="J70" i="7"/>
  <c r="J61" i="7"/>
  <c r="AK36" i="11"/>
  <c r="AM32" i="11"/>
  <c r="AL26" i="11"/>
  <c r="AK55" i="6"/>
  <c r="AK64" i="6"/>
  <c r="AL32" i="10"/>
  <c r="AM38" i="10"/>
  <c r="AK42" i="10"/>
  <c r="AD38" i="11"/>
  <c r="AB42" i="11"/>
  <c r="AC32" i="11"/>
  <c r="AL81" i="6"/>
  <c r="T63" i="8"/>
  <c r="AK45" i="8"/>
  <c r="AM51" i="8"/>
  <c r="S45" i="10"/>
  <c r="U51" i="10"/>
  <c r="Y72" i="6"/>
  <c r="Z72" i="6"/>
  <c r="AI54" i="8"/>
  <c r="AH54" i="8"/>
  <c r="AB84" i="4"/>
  <c r="AC74" i="4"/>
  <c r="AD80" i="4"/>
  <c r="AB82" i="4"/>
  <c r="AB73" i="4"/>
  <c r="AK28" i="12"/>
  <c r="AC33" i="11"/>
  <c r="J46" i="11"/>
  <c r="J37" i="11"/>
  <c r="J67" i="6"/>
  <c r="J76" i="6"/>
  <c r="Y48" i="10"/>
  <c r="Z48" i="10"/>
  <c r="AK57" i="6"/>
  <c r="AM63" i="6"/>
  <c r="Z30" i="13"/>
  <c r="Y30" i="13"/>
  <c r="T54" i="8"/>
  <c r="V54" i="8" s="1"/>
  <c r="T81" i="4"/>
  <c r="T45" i="11"/>
  <c r="AD57" i="8"/>
  <c r="AB51" i="8"/>
  <c r="AI72" i="5"/>
  <c r="AH72" i="5"/>
  <c r="AB73" i="5"/>
  <c r="AB82" i="5"/>
  <c r="AR66" i="5"/>
  <c r="AQ66" i="5"/>
  <c r="AK40" i="11"/>
  <c r="AK31" i="11"/>
  <c r="AK49" i="8"/>
  <c r="AK58" i="8"/>
  <c r="AB69" i="5"/>
  <c r="AD75" i="5"/>
  <c r="J55" i="8"/>
  <c r="J64" i="8"/>
  <c r="AL42" i="8"/>
  <c r="AN42" i="8" s="1"/>
  <c r="AM62" i="6"/>
  <c r="AK66" i="6"/>
  <c r="AL56" i="6"/>
  <c r="T74" i="5"/>
  <c r="U80" i="5"/>
  <c r="S84" i="5"/>
  <c r="AI42" i="10"/>
  <c r="AH42" i="10"/>
  <c r="AB57" i="7"/>
  <c r="AD63" i="7"/>
  <c r="S33" i="12"/>
  <c r="U39" i="12"/>
  <c r="AC39" i="10"/>
  <c r="AD50" i="9"/>
  <c r="AB54" i="9"/>
  <c r="AC44" i="9"/>
  <c r="Z42" i="11"/>
  <c r="Y42" i="11"/>
  <c r="U60" i="6"/>
  <c r="T44" i="10"/>
  <c r="U50" i="10"/>
  <c r="S54" i="10"/>
  <c r="Y60" i="8"/>
  <c r="Z60" i="8"/>
  <c r="AB76" i="6"/>
  <c r="AB67" i="6"/>
  <c r="T38" i="11"/>
  <c r="S48" i="11"/>
  <c r="U44" i="11"/>
  <c r="AK63" i="5"/>
  <c r="AM69" i="5"/>
  <c r="Z54" i="9"/>
  <c r="Y54" i="9"/>
  <c r="AM50" i="8"/>
  <c r="AL44" i="8"/>
  <c r="AK54" i="8"/>
  <c r="AD81" i="4"/>
  <c r="AB75" i="4"/>
  <c r="S76" i="6"/>
  <c r="S67" i="6"/>
  <c r="AC75" i="4"/>
  <c r="AC81" i="4" s="1"/>
  <c r="Y78" i="5"/>
  <c r="Z78" i="5"/>
  <c r="Z84" i="4"/>
  <c r="Y84" i="4"/>
  <c r="AB61" i="7"/>
  <c r="AB70" i="7"/>
  <c r="AC38" i="10"/>
  <c r="AB48" i="10"/>
  <c r="AD44" i="10"/>
  <c r="AL69" i="7"/>
  <c r="AL75" i="7" s="1"/>
  <c r="AB39" i="10"/>
  <c r="AD45" i="10"/>
  <c r="AI78" i="4"/>
  <c r="AH78" i="4"/>
  <c r="S27" i="13"/>
  <c r="U33" i="13"/>
  <c r="U26" i="14"/>
  <c r="S30" i="14"/>
  <c r="AB46" i="10"/>
  <c r="AB37" i="10"/>
  <c r="U62" i="8"/>
  <c r="T56" i="8"/>
  <c r="S66" i="8"/>
  <c r="AC51" i="8"/>
  <c r="T81" i="5"/>
  <c r="T66" i="6"/>
  <c r="V66" i="6" s="1"/>
  <c r="AB78" i="5"/>
  <c r="AD74" i="5"/>
  <c r="AC68" i="5"/>
  <c r="S52" i="11"/>
  <c r="S43" i="11"/>
  <c r="AK70" i="5"/>
  <c r="AK61" i="5"/>
  <c r="S73" i="5"/>
  <c r="S82" i="5"/>
  <c r="S60" i="9"/>
  <c r="T50" i="9"/>
  <c r="U56" i="9"/>
  <c r="AL51" i="10"/>
  <c r="AR48" i="8"/>
  <c r="AQ48" i="8"/>
  <c r="AH66" i="6"/>
  <c r="AI66" i="6"/>
  <c r="AC48" i="8"/>
  <c r="AD48" i="8" s="1"/>
  <c r="U87" i="4"/>
  <c r="S81" i="4"/>
  <c r="T80" i="4"/>
  <c r="S90" i="4"/>
  <c r="U86" i="4"/>
  <c r="AL51" i="8"/>
  <c r="AB63" i="6"/>
  <c r="AD69" i="6"/>
  <c r="U45" i="11"/>
  <c r="S39" i="11"/>
  <c r="AK21" i="12"/>
  <c r="J22" i="14"/>
  <c r="J28" i="14" s="1"/>
  <c r="AB24" i="13"/>
  <c r="AG24" i="13"/>
  <c r="AK20" i="13"/>
  <c r="AH24" i="11"/>
  <c r="Y24" i="14"/>
  <c r="AQ24" i="11"/>
  <c r="AK19" i="11" s="1"/>
  <c r="S21" i="14"/>
  <c r="AB21" i="12"/>
  <c r="AH24" i="12"/>
  <c r="S22" i="14"/>
  <c r="S28" i="14" s="1"/>
  <c r="AC22" i="12"/>
  <c r="AC21" i="12" s="1"/>
  <c r="AC19" i="13"/>
  <c r="AB22" i="13" s="1"/>
  <c r="AB28" i="13" s="1"/>
  <c r="AC20" i="12"/>
  <c r="AB19" i="12" s="1"/>
  <c r="AR19" i="14"/>
  <c r="AR22" i="13"/>
  <c r="AR21" i="13" s="1"/>
  <c r="AR27" i="13" s="1"/>
  <c r="AR33" i="13" s="1"/>
  <c r="AR39" i="13" s="1"/>
  <c r="AR45" i="13" s="1"/>
  <c r="AR51" i="13" s="1"/>
  <c r="AR57" i="13" s="1"/>
  <c r="AR63" i="13" s="1"/>
  <c r="AR69" i="13" s="1"/>
  <c r="AR75" i="13" s="1"/>
  <c r="AR81" i="13" s="1"/>
  <c r="AR87" i="13" s="1"/>
  <c r="AR93" i="13" s="1"/>
  <c r="AR99" i="13" s="1"/>
  <c r="AR105" i="13" s="1"/>
  <c r="AR111" i="13" s="1"/>
  <c r="AR117" i="13" s="1"/>
  <c r="AR123" i="13" s="1"/>
  <c r="AR129" i="13" s="1"/>
  <c r="AR135" i="13" s="1"/>
  <c r="AR20" i="13"/>
  <c r="AR26" i="13" s="1"/>
  <c r="AR32" i="13" s="1"/>
  <c r="AR38" i="13" s="1"/>
  <c r="AR44" i="13" s="1"/>
  <c r="AR50" i="13" s="1"/>
  <c r="AR56" i="13" s="1"/>
  <c r="AR62" i="13" s="1"/>
  <c r="AR68" i="13" s="1"/>
  <c r="AR74" i="13" s="1"/>
  <c r="AR80" i="13" s="1"/>
  <c r="AR86" i="13" s="1"/>
  <c r="AR92" i="13" s="1"/>
  <c r="AR98" i="13" s="1"/>
  <c r="AR104" i="13" s="1"/>
  <c r="AR110" i="13" s="1"/>
  <c r="AR116" i="13" s="1"/>
  <c r="AR122" i="13" s="1"/>
  <c r="AR128" i="13" s="1"/>
  <c r="AR134" i="13" s="1"/>
  <c r="AJ22" i="14"/>
  <c r="AJ21" i="14" s="1"/>
  <c r="AJ27" i="14" s="1"/>
  <c r="AJ33" i="14" s="1"/>
  <c r="AJ39" i="14" s="1"/>
  <c r="AJ45" i="14" s="1"/>
  <c r="AJ51" i="14" s="1"/>
  <c r="AJ57" i="14" s="1"/>
  <c r="AJ63" i="14" s="1"/>
  <c r="AJ69" i="14" s="1"/>
  <c r="AJ75" i="14" s="1"/>
  <c r="AJ81" i="14" s="1"/>
  <c r="AJ87" i="14" s="1"/>
  <c r="AJ93" i="14" s="1"/>
  <c r="AJ99" i="14" s="1"/>
  <c r="AJ105" i="14" s="1"/>
  <c r="AJ111" i="14" s="1"/>
  <c r="AJ117" i="14" s="1"/>
  <c r="AJ123" i="14" s="1"/>
  <c r="AJ129" i="14" s="1"/>
  <c r="AJ135" i="14" s="1"/>
  <c r="AJ20" i="14"/>
  <c r="AJ26" i="14" s="1"/>
  <c r="AJ32" i="14" s="1"/>
  <c r="AJ38" i="14" s="1"/>
  <c r="AJ44" i="14" s="1"/>
  <c r="AJ50" i="14" s="1"/>
  <c r="AJ56" i="14" s="1"/>
  <c r="AJ62" i="14" s="1"/>
  <c r="AJ68" i="14" s="1"/>
  <c r="AJ74" i="14" s="1"/>
  <c r="AJ80" i="14" s="1"/>
  <c r="AJ86" i="14" s="1"/>
  <c r="AJ92" i="14" s="1"/>
  <c r="AJ98" i="14" s="1"/>
  <c r="AJ104" i="14" s="1"/>
  <c r="AJ110" i="14" s="1"/>
  <c r="AJ116" i="14" s="1"/>
  <c r="AJ122" i="14" s="1"/>
  <c r="AJ128" i="14" s="1"/>
  <c r="AJ134" i="14" s="1"/>
  <c r="BG87" i="2"/>
  <c r="BD85" i="2"/>
  <c r="BD90" i="2" s="1"/>
  <c r="AI22" i="14"/>
  <c r="AI21" i="14" s="1"/>
  <c r="AI27" i="14" s="1"/>
  <c r="AI33" i="14" s="1"/>
  <c r="AI39" i="14" s="1"/>
  <c r="AI45" i="14" s="1"/>
  <c r="AI51" i="14" s="1"/>
  <c r="AI57" i="14" s="1"/>
  <c r="AI63" i="14" s="1"/>
  <c r="AI69" i="14" s="1"/>
  <c r="AI75" i="14" s="1"/>
  <c r="AI81" i="14" s="1"/>
  <c r="AI87" i="14" s="1"/>
  <c r="AI93" i="14" s="1"/>
  <c r="AI99" i="14" s="1"/>
  <c r="AI105" i="14" s="1"/>
  <c r="AI111" i="14" s="1"/>
  <c r="AI117" i="14" s="1"/>
  <c r="AI123" i="14" s="1"/>
  <c r="AI129" i="14" s="1"/>
  <c r="AI135" i="14" s="1"/>
  <c r="AI20" i="14"/>
  <c r="AI26" i="14" s="1"/>
  <c r="AI32" i="14" s="1"/>
  <c r="AI38" i="14" s="1"/>
  <c r="AI44" i="14" s="1"/>
  <c r="AI50" i="14" s="1"/>
  <c r="AI56" i="14" s="1"/>
  <c r="AI62" i="14" s="1"/>
  <c r="AI68" i="14" s="1"/>
  <c r="AI74" i="14" s="1"/>
  <c r="AI80" i="14" s="1"/>
  <c r="AI86" i="14" s="1"/>
  <c r="AI92" i="14" s="1"/>
  <c r="AI98" i="14" s="1"/>
  <c r="AI104" i="14" s="1"/>
  <c r="AI110" i="14" s="1"/>
  <c r="AI116" i="14" s="1"/>
  <c r="AI122" i="14" s="1"/>
  <c r="AI128" i="14" s="1"/>
  <c r="AI134" i="14" s="1"/>
  <c r="AS19" i="14"/>
  <c r="AS22" i="13"/>
  <c r="AS21" i="13" s="1"/>
  <c r="AS27" i="13" s="1"/>
  <c r="AS33" i="13" s="1"/>
  <c r="AS39" i="13" s="1"/>
  <c r="AS45" i="13" s="1"/>
  <c r="AS51" i="13" s="1"/>
  <c r="AS57" i="13" s="1"/>
  <c r="AS63" i="13" s="1"/>
  <c r="AS69" i="13" s="1"/>
  <c r="AS75" i="13" s="1"/>
  <c r="AS81" i="13" s="1"/>
  <c r="AS87" i="13" s="1"/>
  <c r="AS93" i="13" s="1"/>
  <c r="AS99" i="13" s="1"/>
  <c r="AS105" i="13" s="1"/>
  <c r="AS111" i="13" s="1"/>
  <c r="AS117" i="13" s="1"/>
  <c r="AS123" i="13" s="1"/>
  <c r="AS129" i="13" s="1"/>
  <c r="AS135" i="13" s="1"/>
  <c r="AS20" i="13"/>
  <c r="AS26" i="13" s="1"/>
  <c r="AS32" i="13" s="1"/>
  <c r="AS38" i="13" s="1"/>
  <c r="AS44" i="13" s="1"/>
  <c r="AS50" i="13" s="1"/>
  <c r="AS56" i="13" s="1"/>
  <c r="AS62" i="13" s="1"/>
  <c r="AS68" i="13" s="1"/>
  <c r="AS74" i="13" s="1"/>
  <c r="AS80" i="13" s="1"/>
  <c r="AS86" i="13" s="1"/>
  <c r="AS92" i="13" s="1"/>
  <c r="AS98" i="13" s="1"/>
  <c r="AS104" i="13" s="1"/>
  <c r="AS110" i="13" s="1"/>
  <c r="AS116" i="13" s="1"/>
  <c r="AS122" i="13" s="1"/>
  <c r="AS128" i="13" s="1"/>
  <c r="AS134" i="13" s="1"/>
  <c r="T20" i="14"/>
  <c r="AH22" i="14"/>
  <c r="AH21" i="14" s="1"/>
  <c r="AH27" i="14" s="1"/>
  <c r="AH33" i="14" s="1"/>
  <c r="AH39" i="14" s="1"/>
  <c r="AH45" i="14" s="1"/>
  <c r="AH51" i="14" s="1"/>
  <c r="AH57" i="14" s="1"/>
  <c r="AH63" i="14" s="1"/>
  <c r="AH69" i="14" s="1"/>
  <c r="AH75" i="14" s="1"/>
  <c r="AH81" i="14" s="1"/>
  <c r="AH87" i="14" s="1"/>
  <c r="AH93" i="14" s="1"/>
  <c r="AH99" i="14" s="1"/>
  <c r="AH105" i="14" s="1"/>
  <c r="AH111" i="14" s="1"/>
  <c r="AH117" i="14" s="1"/>
  <c r="AH123" i="14" s="1"/>
  <c r="AH129" i="14" s="1"/>
  <c r="AH135" i="14" s="1"/>
  <c r="AH20" i="14"/>
  <c r="AH26" i="14" s="1"/>
  <c r="AH32" i="14" s="1"/>
  <c r="AH38" i="14" s="1"/>
  <c r="AH44" i="14" s="1"/>
  <c r="AH50" i="14" s="1"/>
  <c r="AH56" i="14" s="1"/>
  <c r="AH62" i="14" s="1"/>
  <c r="AH68" i="14" s="1"/>
  <c r="AH74" i="14" s="1"/>
  <c r="AH80" i="14" s="1"/>
  <c r="AH86" i="14" s="1"/>
  <c r="AH92" i="14" s="1"/>
  <c r="AH98" i="14" s="1"/>
  <c r="AH104" i="14" s="1"/>
  <c r="AH110" i="14" s="1"/>
  <c r="AH116" i="14" s="1"/>
  <c r="AH122" i="14" s="1"/>
  <c r="AH128" i="14" s="1"/>
  <c r="AH134" i="14" s="1"/>
  <c r="AQ19" i="14"/>
  <c r="AQ22" i="13"/>
  <c r="AQ21" i="13" s="1"/>
  <c r="AQ27" i="13" s="1"/>
  <c r="AQ33" i="13" s="1"/>
  <c r="AQ39" i="13" s="1"/>
  <c r="AQ45" i="13" s="1"/>
  <c r="AQ51" i="13" s="1"/>
  <c r="AQ57" i="13" s="1"/>
  <c r="AQ63" i="13" s="1"/>
  <c r="AQ69" i="13" s="1"/>
  <c r="AQ75" i="13" s="1"/>
  <c r="AQ81" i="13" s="1"/>
  <c r="AQ87" i="13" s="1"/>
  <c r="AQ93" i="13" s="1"/>
  <c r="AQ99" i="13" s="1"/>
  <c r="AQ105" i="13" s="1"/>
  <c r="AQ111" i="13" s="1"/>
  <c r="AQ117" i="13" s="1"/>
  <c r="AQ123" i="13" s="1"/>
  <c r="AQ129" i="13" s="1"/>
  <c r="AQ135" i="13" s="1"/>
  <c r="AQ20" i="13"/>
  <c r="AQ26" i="13" s="1"/>
  <c r="AQ32" i="13" s="1"/>
  <c r="AQ38" i="13" s="1"/>
  <c r="AQ44" i="13" s="1"/>
  <c r="AQ50" i="13" s="1"/>
  <c r="AQ56" i="13" s="1"/>
  <c r="AQ62" i="13" s="1"/>
  <c r="AQ68" i="13" s="1"/>
  <c r="AQ74" i="13" s="1"/>
  <c r="AQ80" i="13" s="1"/>
  <c r="AQ86" i="13" s="1"/>
  <c r="AQ92" i="13" s="1"/>
  <c r="AQ98" i="13" s="1"/>
  <c r="AQ104" i="13" s="1"/>
  <c r="AQ110" i="13" s="1"/>
  <c r="AQ116" i="13" s="1"/>
  <c r="AQ122" i="13" s="1"/>
  <c r="AQ128" i="13" s="1"/>
  <c r="AQ134" i="13" s="1"/>
  <c r="AP19" i="14"/>
  <c r="AP22" i="13"/>
  <c r="AP21" i="13" s="1"/>
  <c r="AP27" i="13" s="1"/>
  <c r="AP33" i="13" s="1"/>
  <c r="AP39" i="13" s="1"/>
  <c r="AP45" i="13" s="1"/>
  <c r="AP51" i="13" s="1"/>
  <c r="AP57" i="13" s="1"/>
  <c r="AP63" i="13" s="1"/>
  <c r="AP69" i="13" s="1"/>
  <c r="AP75" i="13" s="1"/>
  <c r="AP81" i="13" s="1"/>
  <c r="AP87" i="13" s="1"/>
  <c r="AP93" i="13" s="1"/>
  <c r="AP99" i="13" s="1"/>
  <c r="AP105" i="13" s="1"/>
  <c r="AP111" i="13" s="1"/>
  <c r="AP117" i="13" s="1"/>
  <c r="AP123" i="13" s="1"/>
  <c r="AP129" i="13" s="1"/>
  <c r="AP135" i="13" s="1"/>
  <c r="AP20" i="13"/>
  <c r="AP26" i="13" s="1"/>
  <c r="AP32" i="13" s="1"/>
  <c r="AP38" i="13" s="1"/>
  <c r="AP44" i="13" s="1"/>
  <c r="AP50" i="13" s="1"/>
  <c r="AP56" i="13" s="1"/>
  <c r="AP62" i="13" s="1"/>
  <c r="AP68" i="13" s="1"/>
  <c r="AP74" i="13" s="1"/>
  <c r="AP80" i="13" s="1"/>
  <c r="AP86" i="13" s="1"/>
  <c r="AP92" i="13" s="1"/>
  <c r="AP98" i="13" s="1"/>
  <c r="AP104" i="13" s="1"/>
  <c r="AP110" i="13" s="1"/>
  <c r="AP116" i="13" s="1"/>
  <c r="AP122" i="13" s="1"/>
  <c r="AP128" i="13" s="1"/>
  <c r="AP134" i="13" s="1"/>
  <c r="AG19" i="14"/>
  <c r="AC19" i="14" s="1"/>
  <c r="AB22" i="14" s="1"/>
  <c r="AB28" i="14" s="1"/>
  <c r="AG22" i="13"/>
  <c r="AG21" i="13" s="1"/>
  <c r="AG27" i="13" s="1"/>
  <c r="AG33" i="13" s="1"/>
  <c r="AG39" i="13" s="1"/>
  <c r="AG45" i="13" s="1"/>
  <c r="AG51" i="13" s="1"/>
  <c r="AG57" i="13" s="1"/>
  <c r="AG63" i="13" s="1"/>
  <c r="AG69" i="13" s="1"/>
  <c r="AG75" i="13" s="1"/>
  <c r="AG81" i="13" s="1"/>
  <c r="AG87" i="13" s="1"/>
  <c r="AG93" i="13" s="1"/>
  <c r="AG99" i="13" s="1"/>
  <c r="AG105" i="13" s="1"/>
  <c r="AG111" i="13" s="1"/>
  <c r="AG117" i="13" s="1"/>
  <c r="AG123" i="13" s="1"/>
  <c r="AG129" i="13" s="1"/>
  <c r="AG135" i="13" s="1"/>
  <c r="AG20" i="13"/>
  <c r="AG26" i="13" s="1"/>
  <c r="AG32" i="13" s="1"/>
  <c r="AG38" i="13" s="1"/>
  <c r="AG44" i="13" s="1"/>
  <c r="AG50" i="13" s="1"/>
  <c r="AG56" i="13" s="1"/>
  <c r="AG62" i="13" s="1"/>
  <c r="AG68" i="13" s="1"/>
  <c r="AG74" i="13" s="1"/>
  <c r="AG80" i="13" s="1"/>
  <c r="AG86" i="13" s="1"/>
  <c r="AG92" i="13" s="1"/>
  <c r="AG98" i="13" s="1"/>
  <c r="AG104" i="13" s="1"/>
  <c r="AG110" i="13" s="1"/>
  <c r="AG116" i="13" s="1"/>
  <c r="AG122" i="13" s="1"/>
  <c r="AG128" i="13" s="1"/>
  <c r="AG134" i="13" s="1"/>
  <c r="AO19" i="14"/>
  <c r="AO22" i="13"/>
  <c r="AO21" i="13" s="1"/>
  <c r="AO27" i="13" s="1"/>
  <c r="AO33" i="13" s="1"/>
  <c r="AO39" i="13" s="1"/>
  <c r="AO45" i="13" s="1"/>
  <c r="AO51" i="13" s="1"/>
  <c r="AO57" i="13" s="1"/>
  <c r="AO63" i="13" s="1"/>
  <c r="AO69" i="13" s="1"/>
  <c r="AO75" i="13" s="1"/>
  <c r="AO81" i="13" s="1"/>
  <c r="AO87" i="13" s="1"/>
  <c r="AO93" i="13" s="1"/>
  <c r="AO99" i="13" s="1"/>
  <c r="AO105" i="13" s="1"/>
  <c r="AO111" i="13" s="1"/>
  <c r="AO117" i="13" s="1"/>
  <c r="AO123" i="13" s="1"/>
  <c r="AO129" i="13" s="1"/>
  <c r="AO135" i="13" s="1"/>
  <c r="AO20" i="13"/>
  <c r="AO26" i="13" s="1"/>
  <c r="AO32" i="13" s="1"/>
  <c r="AO38" i="13" s="1"/>
  <c r="AO44" i="13" s="1"/>
  <c r="AO50" i="13" s="1"/>
  <c r="AO56" i="13" s="1"/>
  <c r="AO62" i="13" s="1"/>
  <c r="AO68" i="13" s="1"/>
  <c r="AO74" i="13" s="1"/>
  <c r="AO80" i="13" s="1"/>
  <c r="AO86" i="13" s="1"/>
  <c r="AO92" i="13" s="1"/>
  <c r="AO98" i="13" s="1"/>
  <c r="AO104" i="13" s="1"/>
  <c r="AO110" i="13" s="1"/>
  <c r="AO116" i="13" s="1"/>
  <c r="AO122" i="13" s="1"/>
  <c r="AO128" i="13" s="1"/>
  <c r="AO134" i="13" s="1"/>
  <c r="AF22" i="14"/>
  <c r="AF21" i="14" s="1"/>
  <c r="AF27" i="14" s="1"/>
  <c r="AF33" i="14" s="1"/>
  <c r="AF39" i="14" s="1"/>
  <c r="AF45" i="14" s="1"/>
  <c r="AF51" i="14" s="1"/>
  <c r="AF57" i="14" s="1"/>
  <c r="AF63" i="14" s="1"/>
  <c r="AF69" i="14" s="1"/>
  <c r="AF75" i="14" s="1"/>
  <c r="AF81" i="14" s="1"/>
  <c r="AF87" i="14" s="1"/>
  <c r="AF93" i="14" s="1"/>
  <c r="AF99" i="14" s="1"/>
  <c r="AF105" i="14" s="1"/>
  <c r="AF111" i="14" s="1"/>
  <c r="AF117" i="14" s="1"/>
  <c r="AF123" i="14" s="1"/>
  <c r="AF129" i="14" s="1"/>
  <c r="AF135" i="14" s="1"/>
  <c r="AF20" i="14"/>
  <c r="AF26" i="14" s="1"/>
  <c r="AF32" i="14" s="1"/>
  <c r="AF38" i="14" s="1"/>
  <c r="AF44" i="14" s="1"/>
  <c r="AF50" i="14" s="1"/>
  <c r="AF56" i="14" s="1"/>
  <c r="AF62" i="14" s="1"/>
  <c r="AF68" i="14" s="1"/>
  <c r="AF74" i="14" s="1"/>
  <c r="AF80" i="14" s="1"/>
  <c r="AF86" i="14" s="1"/>
  <c r="AF92" i="14" s="1"/>
  <c r="AF98" i="14" s="1"/>
  <c r="AF104" i="14" s="1"/>
  <c r="AF110" i="14" s="1"/>
  <c r="AF116" i="14" s="1"/>
  <c r="AF122" i="14" s="1"/>
  <c r="AF128" i="14" s="1"/>
  <c r="AF134" i="14" s="1"/>
  <c r="AL20" i="12"/>
  <c r="AK19" i="12" s="1"/>
  <c r="AE22" i="14"/>
  <c r="AE21" i="14" s="1"/>
  <c r="AE27" i="14" s="1"/>
  <c r="AE33" i="14" s="1"/>
  <c r="AE39" i="14" s="1"/>
  <c r="AE45" i="14" s="1"/>
  <c r="AE51" i="14" s="1"/>
  <c r="AE57" i="14" s="1"/>
  <c r="AE63" i="14" s="1"/>
  <c r="AE69" i="14" s="1"/>
  <c r="AE75" i="14" s="1"/>
  <c r="AE81" i="14" s="1"/>
  <c r="AE87" i="14" s="1"/>
  <c r="AE93" i="14" s="1"/>
  <c r="AE99" i="14" s="1"/>
  <c r="AE105" i="14" s="1"/>
  <c r="AE111" i="14" s="1"/>
  <c r="AE117" i="14" s="1"/>
  <c r="AE123" i="14" s="1"/>
  <c r="AE129" i="14" s="1"/>
  <c r="AE135" i="14" s="1"/>
  <c r="AE20" i="14"/>
  <c r="AE26" i="14" s="1"/>
  <c r="AE32" i="14" s="1"/>
  <c r="AE38" i="14" s="1"/>
  <c r="AE44" i="14" s="1"/>
  <c r="AE50" i="14" s="1"/>
  <c r="AE56" i="14" s="1"/>
  <c r="AE62" i="14" s="1"/>
  <c r="AE68" i="14" s="1"/>
  <c r="AE74" i="14" s="1"/>
  <c r="AE80" i="14" s="1"/>
  <c r="AE86" i="14" s="1"/>
  <c r="AE92" i="14" s="1"/>
  <c r="AE98" i="14" s="1"/>
  <c r="AE104" i="14" s="1"/>
  <c r="AE110" i="14" s="1"/>
  <c r="AE116" i="14" s="1"/>
  <c r="AE122" i="14" s="1"/>
  <c r="AE128" i="14" s="1"/>
  <c r="AE134" i="14" s="1"/>
  <c r="AN19" i="14"/>
  <c r="AN22" i="13"/>
  <c r="AN21" i="13" s="1"/>
  <c r="AN27" i="13" s="1"/>
  <c r="AN33" i="13" s="1"/>
  <c r="AN39" i="13" s="1"/>
  <c r="AN45" i="13" s="1"/>
  <c r="AN51" i="13" s="1"/>
  <c r="AN57" i="13" s="1"/>
  <c r="AN63" i="13" s="1"/>
  <c r="AN69" i="13" s="1"/>
  <c r="AN75" i="13" s="1"/>
  <c r="AN81" i="13" s="1"/>
  <c r="AN87" i="13" s="1"/>
  <c r="AN93" i="13" s="1"/>
  <c r="AN99" i="13" s="1"/>
  <c r="AN105" i="13" s="1"/>
  <c r="AN111" i="13" s="1"/>
  <c r="AN117" i="13" s="1"/>
  <c r="AN123" i="13" s="1"/>
  <c r="AN129" i="13" s="1"/>
  <c r="AN135" i="13" s="1"/>
  <c r="AN20" i="13"/>
  <c r="AN26" i="13" s="1"/>
  <c r="AN32" i="13" s="1"/>
  <c r="AN38" i="13" s="1"/>
  <c r="AN44" i="13" s="1"/>
  <c r="AN50" i="13" s="1"/>
  <c r="AN56" i="13" s="1"/>
  <c r="AN62" i="13" s="1"/>
  <c r="AN68" i="13" s="1"/>
  <c r="AN74" i="13" s="1"/>
  <c r="AN80" i="13" s="1"/>
  <c r="AN86" i="13" s="1"/>
  <c r="AN92" i="13" s="1"/>
  <c r="AN98" i="13" s="1"/>
  <c r="AN104" i="13" s="1"/>
  <c r="AN110" i="13" s="1"/>
  <c r="AN116" i="13" s="1"/>
  <c r="AN122" i="13" s="1"/>
  <c r="AN128" i="13" s="1"/>
  <c r="AN134" i="13" s="1"/>
  <c r="AD20" i="14"/>
  <c r="AD22" i="14"/>
  <c r="AD21" i="13"/>
  <c r="AD27" i="13" s="1"/>
  <c r="AL22" i="12"/>
  <c r="AL21" i="12" s="1"/>
  <c r="AM21" i="12"/>
  <c r="AM27" i="12" s="1"/>
  <c r="AM19" i="14"/>
  <c r="AM20" i="13"/>
  <c r="AM22" i="13"/>
  <c r="AL19" i="13"/>
  <c r="AK22" i="13" s="1"/>
  <c r="AK28" i="13" s="1"/>
  <c r="T22" i="14"/>
  <c r="T21" i="14" s="1"/>
  <c r="U21" i="14"/>
  <c r="U27" i="14" s="1"/>
  <c r="BD71" i="2"/>
  <c r="BE72" i="2" s="1"/>
  <c r="BK71" i="2"/>
  <c r="BL72" i="2" s="1"/>
  <c r="BD76" i="2"/>
  <c r="BK76" i="2"/>
  <c r="BC78" i="2"/>
  <c r="BC81" i="2"/>
  <c r="BC80" i="2"/>
  <c r="BC82" i="2"/>
  <c r="BC83" i="2"/>
  <c r="BC79" i="2"/>
  <c r="BK74" i="2"/>
  <c r="BK75" i="2" s="1"/>
  <c r="BD74" i="2"/>
  <c r="BD75" i="2" s="1"/>
  <c r="Z9" i="2"/>
  <c r="AA2" i="2"/>
  <c r="BK79" i="2"/>
  <c r="BK84" i="2" s="1"/>
  <c r="T27" i="14" l="1"/>
  <c r="AA24" i="14"/>
  <c r="AL27" i="12"/>
  <c r="AS24" i="12"/>
  <c r="AC27" i="12"/>
  <c r="AJ24" i="12"/>
  <c r="AD72" i="4"/>
  <c r="V78" i="4"/>
  <c r="AC78" i="4"/>
  <c r="T42" i="11"/>
  <c r="U42" i="11" s="1"/>
  <c r="AE66" i="5"/>
  <c r="AE30" i="11"/>
  <c r="V36" i="11"/>
  <c r="AE42" i="9"/>
  <c r="U54" i="8"/>
  <c r="AN48" i="7"/>
  <c r="AE54" i="7"/>
  <c r="AM54" i="6"/>
  <c r="V30" i="12"/>
  <c r="U60" i="7"/>
  <c r="AN36" i="9"/>
  <c r="T72" i="6"/>
  <c r="V72" i="6" s="1"/>
  <c r="T30" i="13"/>
  <c r="U30" i="13" s="1"/>
  <c r="AE36" i="10"/>
  <c r="AL48" i="8"/>
  <c r="AM48" i="8" s="1"/>
  <c r="U42" i="10"/>
  <c r="AC36" i="11"/>
  <c r="AD36" i="11" s="1"/>
  <c r="U72" i="5"/>
  <c r="AL54" i="7"/>
  <c r="AN54" i="7" s="1"/>
  <c r="T54" i="9"/>
  <c r="U54" i="9" s="1"/>
  <c r="T66" i="7"/>
  <c r="U66" i="7" s="1"/>
  <c r="AE60" i="6"/>
  <c r="AC48" i="9"/>
  <c r="AD48" i="9" s="1"/>
  <c r="AL42" i="9"/>
  <c r="AN42" i="9" s="1"/>
  <c r="T84" i="4"/>
  <c r="V84" i="4" s="1"/>
  <c r="T48" i="10"/>
  <c r="U48" i="10" s="1"/>
  <c r="AC30" i="12"/>
  <c r="AD30" i="12" s="1"/>
  <c r="AM60" i="5"/>
  <c r="AH30" i="12"/>
  <c r="AL60" i="6"/>
  <c r="AM60" i="6" s="1"/>
  <c r="U66" i="6"/>
  <c r="AE48" i="8"/>
  <c r="AM42" i="8"/>
  <c r="AD78" i="4"/>
  <c r="AC42" i="10"/>
  <c r="AD42" i="10" s="1"/>
  <c r="AN30" i="10"/>
  <c r="T36" i="12"/>
  <c r="U36" i="12" s="1"/>
  <c r="T33" i="14"/>
  <c r="AB43" i="10"/>
  <c r="AB52" i="10"/>
  <c r="AH42" i="11"/>
  <c r="AI42" i="11"/>
  <c r="U44" i="12"/>
  <c r="S48" i="12"/>
  <c r="T38" i="12"/>
  <c r="AK88" i="4"/>
  <c r="AK79" i="4"/>
  <c r="S76" i="7"/>
  <c r="S67" i="7"/>
  <c r="AC32" i="12"/>
  <c r="AD38" i="12"/>
  <c r="AB42" i="12"/>
  <c r="S57" i="9"/>
  <c r="U63" i="9"/>
  <c r="AK25" i="13"/>
  <c r="AK34" i="13"/>
  <c r="AD26" i="14"/>
  <c r="AK76" i="5"/>
  <c r="AK67" i="5"/>
  <c r="AC45" i="10"/>
  <c r="AB79" i="5"/>
  <c r="AB88" i="5"/>
  <c r="AB48" i="11"/>
  <c r="AD44" i="11"/>
  <c r="AC38" i="11"/>
  <c r="AB55" i="8"/>
  <c r="AB64" i="8"/>
  <c r="U80" i="6"/>
  <c r="T74" i="6"/>
  <c r="S84" i="6"/>
  <c r="S58" i="11"/>
  <c r="S49" i="11"/>
  <c r="AL81" i="7"/>
  <c r="AL87" i="7" s="1"/>
  <c r="Y48" i="11"/>
  <c r="Z48" i="11"/>
  <c r="AR66" i="6"/>
  <c r="AQ66" i="6"/>
  <c r="AK64" i="8"/>
  <c r="AK55" i="8"/>
  <c r="J73" i="6"/>
  <c r="J82" i="6"/>
  <c r="AC39" i="11"/>
  <c r="AK51" i="8"/>
  <c r="AM57" i="8"/>
  <c r="AM38" i="11"/>
  <c r="AK42" i="11"/>
  <c r="AL32" i="11"/>
  <c r="AC63" i="7"/>
  <c r="AK75" i="4"/>
  <c r="AM81" i="4"/>
  <c r="AQ60" i="7"/>
  <c r="AR60" i="7"/>
  <c r="U87" i="5"/>
  <c r="S81" i="5"/>
  <c r="AL105" i="5"/>
  <c r="AL111" i="5" s="1"/>
  <c r="AC54" i="8"/>
  <c r="AE54" i="8" s="1"/>
  <c r="Z78" i="6"/>
  <c r="Y78" i="6"/>
  <c r="AD63" i="8"/>
  <c r="AB57" i="8"/>
  <c r="AB75" i="5"/>
  <c r="AD81" i="5"/>
  <c r="S51" i="10"/>
  <c r="U57" i="10"/>
  <c r="AL74" i="4"/>
  <c r="AM80" i="4"/>
  <c r="AK84" i="4"/>
  <c r="T75" i="7"/>
  <c r="J40" i="13"/>
  <c r="J31" i="13"/>
  <c r="S63" i="8"/>
  <c r="U69" i="8"/>
  <c r="AL39" i="11"/>
  <c r="AC56" i="8"/>
  <c r="AD62" i="8"/>
  <c r="AB66" i="8"/>
  <c r="J85" i="5"/>
  <c r="J94" i="5"/>
  <c r="J34" i="14"/>
  <c r="J25" i="14"/>
  <c r="AD75" i="6"/>
  <c r="AB69" i="6"/>
  <c r="S66" i="9"/>
  <c r="T56" i="9"/>
  <c r="U62" i="9"/>
  <c r="AC57" i="8"/>
  <c r="Z60" i="9"/>
  <c r="Y60" i="9"/>
  <c r="Z66" i="8"/>
  <c r="Y66" i="8"/>
  <c r="Y30" i="14"/>
  <c r="Z30" i="14"/>
  <c r="AC44" i="10"/>
  <c r="AB54" i="10"/>
  <c r="AD50" i="10"/>
  <c r="T78" i="5"/>
  <c r="AE78" i="4"/>
  <c r="AK69" i="5"/>
  <c r="AM75" i="5"/>
  <c r="T39" i="13"/>
  <c r="U45" i="12"/>
  <c r="S39" i="12"/>
  <c r="AK72" i="6"/>
  <c r="AM68" i="6"/>
  <c r="AL62" i="6"/>
  <c r="AK25" i="12"/>
  <c r="AK34" i="12"/>
  <c r="AI84" i="4"/>
  <c r="AH84" i="4"/>
  <c r="AR36" i="11"/>
  <c r="AQ36" i="11"/>
  <c r="AM74" i="5"/>
  <c r="AL68" i="5"/>
  <c r="AK78" i="5"/>
  <c r="S75" i="6"/>
  <c r="U81" i="6"/>
  <c r="AM39" i="11"/>
  <c r="AK33" i="11"/>
  <c r="J49" i="10"/>
  <c r="J58" i="10"/>
  <c r="J37" i="12"/>
  <c r="J46" i="12"/>
  <c r="AL72" i="4"/>
  <c r="AM72" i="4" s="1"/>
  <c r="AB33" i="12"/>
  <c r="AD39" i="12"/>
  <c r="AB49" i="9"/>
  <c r="AB58" i="9"/>
  <c r="AD74" i="6"/>
  <c r="AC68" i="6"/>
  <c r="AB78" i="6"/>
  <c r="S69" i="7"/>
  <c r="U75" i="7"/>
  <c r="J85" i="4"/>
  <c r="J94" i="4"/>
  <c r="AM50" i="9"/>
  <c r="AK54" i="9"/>
  <c r="AL44" i="9"/>
  <c r="S34" i="14"/>
  <c r="S25" i="14"/>
  <c r="S45" i="11"/>
  <c r="U51" i="11"/>
  <c r="AL87" i="6"/>
  <c r="AL30" i="11"/>
  <c r="AN30" i="11" s="1"/>
  <c r="S46" i="13"/>
  <c r="S37" i="13"/>
  <c r="AL75" i="4"/>
  <c r="AM62" i="7"/>
  <c r="AL56" i="7"/>
  <c r="AK66" i="7"/>
  <c r="AC69" i="6"/>
  <c r="AI60" i="8"/>
  <c r="AH60" i="8"/>
  <c r="AK30" i="13"/>
  <c r="AM26" i="13"/>
  <c r="S87" i="4"/>
  <c r="U93" i="4"/>
  <c r="S79" i="5"/>
  <c r="S88" i="5"/>
  <c r="AC74" i="5"/>
  <c r="AB84" i="5"/>
  <c r="AD80" i="5"/>
  <c r="T60" i="8"/>
  <c r="V60" i="8" s="1"/>
  <c r="S36" i="14"/>
  <c r="U32" i="14"/>
  <c r="T26" i="14"/>
  <c r="AI48" i="10"/>
  <c r="AH48" i="10"/>
  <c r="AB81" i="4"/>
  <c r="AD87" i="4"/>
  <c r="AR42" i="10"/>
  <c r="AQ42" i="10"/>
  <c r="AB52" i="11"/>
  <c r="AB43" i="11"/>
  <c r="T57" i="10"/>
  <c r="AL66" i="5"/>
  <c r="AM66" i="5" s="1"/>
  <c r="AL26" i="12"/>
  <c r="AK36" i="12"/>
  <c r="AM32" i="12"/>
  <c r="AC60" i="7"/>
  <c r="AE60" i="7" s="1"/>
  <c r="T45" i="12"/>
  <c r="S55" i="9"/>
  <c r="S64" i="9"/>
  <c r="Z72" i="7"/>
  <c r="Y72" i="7"/>
  <c r="AK43" i="10"/>
  <c r="AK52" i="10"/>
  <c r="S94" i="4"/>
  <c r="S85" i="4"/>
  <c r="S67" i="8"/>
  <c r="S76" i="8"/>
  <c r="AH72" i="6"/>
  <c r="AI72" i="6"/>
  <c r="AR48" i="9"/>
  <c r="AQ48" i="9"/>
  <c r="AL57" i="10"/>
  <c r="T87" i="4"/>
  <c r="S46" i="12"/>
  <c r="S37" i="12"/>
  <c r="AK45" i="9"/>
  <c r="AM51" i="9"/>
  <c r="AB25" i="13"/>
  <c r="AB34" i="13"/>
  <c r="AI78" i="5"/>
  <c r="AH78" i="5"/>
  <c r="T62" i="8"/>
  <c r="U68" i="8"/>
  <c r="S72" i="8"/>
  <c r="U39" i="13"/>
  <c r="S33" i="13"/>
  <c r="AD51" i="10"/>
  <c r="AB45" i="10"/>
  <c r="AQ54" i="8"/>
  <c r="AR54" i="8"/>
  <c r="Y54" i="10"/>
  <c r="Z54" i="10"/>
  <c r="AI54" i="9"/>
  <c r="AH54" i="9"/>
  <c r="AK46" i="11"/>
  <c r="AK37" i="11"/>
  <c r="AC72" i="5"/>
  <c r="AD72" i="5" s="1"/>
  <c r="T51" i="11"/>
  <c r="J52" i="11"/>
  <c r="J43" i="11"/>
  <c r="AK48" i="10"/>
  <c r="AL38" i="10"/>
  <c r="AM44" i="10"/>
  <c r="J67" i="7"/>
  <c r="J76" i="7"/>
  <c r="AQ72" i="5"/>
  <c r="AR72" i="5"/>
  <c r="S42" i="13"/>
  <c r="T32" i="13"/>
  <c r="T36" i="13" s="1"/>
  <c r="U38" i="13"/>
  <c r="T63" i="9"/>
  <c r="AQ30" i="12"/>
  <c r="AR30" i="12"/>
  <c r="T81" i="6"/>
  <c r="AB39" i="11"/>
  <c r="AD45" i="11"/>
  <c r="U74" i="7"/>
  <c r="T68" i="7"/>
  <c r="S78" i="7"/>
  <c r="AB34" i="12"/>
  <c r="AB25" i="12"/>
  <c r="AK57" i="7"/>
  <c r="AM63" i="7"/>
  <c r="AK39" i="10"/>
  <c r="AM45" i="10"/>
  <c r="AL69" i="9"/>
  <c r="AC66" i="6"/>
  <c r="AD66" i="6" s="1"/>
  <c r="AB72" i="7"/>
  <c r="AC62" i="7"/>
  <c r="AD68" i="7"/>
  <c r="AB30" i="13"/>
  <c r="AK70" i="7"/>
  <c r="AK61" i="7"/>
  <c r="AL57" i="8"/>
  <c r="AL63" i="8" s="1"/>
  <c r="AM56" i="8"/>
  <c r="AK60" i="8"/>
  <c r="AL50" i="8"/>
  <c r="T80" i="5"/>
  <c r="U86" i="5"/>
  <c r="S90" i="5"/>
  <c r="AK63" i="6"/>
  <c r="AM69" i="6"/>
  <c r="AK70" i="6"/>
  <c r="AK61" i="6"/>
  <c r="T86" i="4"/>
  <c r="U92" i="4"/>
  <c r="S96" i="4"/>
  <c r="S73" i="6"/>
  <c r="S82" i="6"/>
  <c r="Z90" i="4"/>
  <c r="Y90" i="4"/>
  <c r="T44" i="11"/>
  <c r="U50" i="11"/>
  <c r="S54" i="11"/>
  <c r="AD86" i="4"/>
  <c r="AC80" i="4"/>
  <c r="AB90" i="4"/>
  <c r="AC51" i="9"/>
  <c r="AC75" i="5"/>
  <c r="AM33" i="12"/>
  <c r="AK27" i="12"/>
  <c r="AL33" i="12"/>
  <c r="S27" i="14"/>
  <c r="U33" i="14"/>
  <c r="AD33" i="13"/>
  <c r="AB27" i="13"/>
  <c r="AB25" i="14"/>
  <c r="AB34" i="14"/>
  <c r="AC33" i="12"/>
  <c r="T87" i="5"/>
  <c r="AB67" i="7"/>
  <c r="AB76" i="7"/>
  <c r="AC87" i="4"/>
  <c r="AC93" i="4" s="1"/>
  <c r="AC99" i="4" s="1"/>
  <c r="AB82" i="6"/>
  <c r="AB73" i="6"/>
  <c r="T50" i="10"/>
  <c r="U56" i="10"/>
  <c r="S60" i="10"/>
  <c r="AC50" i="9"/>
  <c r="AB60" i="9"/>
  <c r="AD56" i="9"/>
  <c r="AD69" i="7"/>
  <c r="AB63" i="7"/>
  <c r="Z84" i="5"/>
  <c r="Y84" i="5"/>
  <c r="J70" i="8"/>
  <c r="J61" i="8"/>
  <c r="AB88" i="4"/>
  <c r="AB79" i="4"/>
  <c r="T69" i="8"/>
  <c r="U48" i="9"/>
  <c r="V48" i="9"/>
  <c r="AQ78" i="4"/>
  <c r="AR78" i="4"/>
  <c r="AD57" i="9"/>
  <c r="AB51" i="9"/>
  <c r="Y42" i="12"/>
  <c r="Z42" i="12"/>
  <c r="AL36" i="10"/>
  <c r="AM36" i="10" s="1"/>
  <c r="AK49" i="9"/>
  <c r="AK58" i="9"/>
  <c r="J55" i="9"/>
  <c r="J64" i="9"/>
  <c r="AH36" i="12"/>
  <c r="AI36" i="12"/>
  <c r="AH66" i="7"/>
  <c r="AI66" i="7"/>
  <c r="AC26" i="13"/>
  <c r="AB36" i="13"/>
  <c r="AD32" i="13"/>
  <c r="S64" i="10"/>
  <c r="S55" i="10"/>
  <c r="AK20" i="14"/>
  <c r="AK24" i="14" s="1"/>
  <c r="AK21" i="13"/>
  <c r="J19" i="14"/>
  <c r="AB21" i="13"/>
  <c r="AH24" i="13"/>
  <c r="AK24" i="13"/>
  <c r="AP24" i="13"/>
  <c r="AB20" i="14"/>
  <c r="S19" i="14"/>
  <c r="AC22" i="13"/>
  <c r="AC21" i="13" s="1"/>
  <c r="AC20" i="13"/>
  <c r="AB19" i="13" s="1"/>
  <c r="BD91" i="2"/>
  <c r="BD96" i="2" s="1"/>
  <c r="AR22" i="14"/>
  <c r="AR21" i="14" s="1"/>
  <c r="AR27" i="14" s="1"/>
  <c r="AR33" i="14" s="1"/>
  <c r="AR39" i="14" s="1"/>
  <c r="AR45" i="14" s="1"/>
  <c r="AR51" i="14" s="1"/>
  <c r="AR57" i="14" s="1"/>
  <c r="AR63" i="14" s="1"/>
  <c r="AR69" i="14" s="1"/>
  <c r="AR75" i="14" s="1"/>
  <c r="AR81" i="14" s="1"/>
  <c r="AR87" i="14" s="1"/>
  <c r="AR93" i="14" s="1"/>
  <c r="AR99" i="14" s="1"/>
  <c r="AR105" i="14" s="1"/>
  <c r="AR111" i="14" s="1"/>
  <c r="AR117" i="14" s="1"/>
  <c r="AR123" i="14" s="1"/>
  <c r="AR129" i="14" s="1"/>
  <c r="AR135" i="14" s="1"/>
  <c r="AR20" i="14"/>
  <c r="AR26" i="14" s="1"/>
  <c r="AR32" i="14" s="1"/>
  <c r="AR38" i="14" s="1"/>
  <c r="AR44" i="14" s="1"/>
  <c r="AR50" i="14" s="1"/>
  <c r="AR56" i="14" s="1"/>
  <c r="AR62" i="14" s="1"/>
  <c r="AR68" i="14" s="1"/>
  <c r="AR74" i="14" s="1"/>
  <c r="AR80" i="14" s="1"/>
  <c r="AR86" i="14" s="1"/>
  <c r="AR92" i="14" s="1"/>
  <c r="AR98" i="14" s="1"/>
  <c r="AR104" i="14" s="1"/>
  <c r="AR110" i="14" s="1"/>
  <c r="AR116" i="14" s="1"/>
  <c r="AR122" i="14" s="1"/>
  <c r="AR128" i="14" s="1"/>
  <c r="AR134" i="14" s="1"/>
  <c r="AS22" i="14"/>
  <c r="AS21" i="14" s="1"/>
  <c r="AS27" i="14" s="1"/>
  <c r="AS33" i="14" s="1"/>
  <c r="AS39" i="14" s="1"/>
  <c r="AS45" i="14" s="1"/>
  <c r="AS51" i="14" s="1"/>
  <c r="AS57" i="14" s="1"/>
  <c r="AS63" i="14" s="1"/>
  <c r="AS69" i="14" s="1"/>
  <c r="AS75" i="14" s="1"/>
  <c r="AS81" i="14" s="1"/>
  <c r="AS87" i="14" s="1"/>
  <c r="AS93" i="14" s="1"/>
  <c r="AS99" i="14" s="1"/>
  <c r="AS105" i="14" s="1"/>
  <c r="AS111" i="14" s="1"/>
  <c r="AS117" i="14" s="1"/>
  <c r="AS123" i="14" s="1"/>
  <c r="AS129" i="14" s="1"/>
  <c r="AS135" i="14" s="1"/>
  <c r="AS20" i="14"/>
  <c r="AS26" i="14" s="1"/>
  <c r="AS32" i="14" s="1"/>
  <c r="AS38" i="14" s="1"/>
  <c r="AS44" i="14" s="1"/>
  <c r="AS50" i="14" s="1"/>
  <c r="AS56" i="14" s="1"/>
  <c r="AS62" i="14" s="1"/>
  <c r="AS68" i="14" s="1"/>
  <c r="AS74" i="14" s="1"/>
  <c r="AS80" i="14" s="1"/>
  <c r="AS86" i="14" s="1"/>
  <c r="AS92" i="14" s="1"/>
  <c r="AS98" i="14" s="1"/>
  <c r="AS104" i="14" s="1"/>
  <c r="AS110" i="14" s="1"/>
  <c r="AS116" i="14" s="1"/>
  <c r="AS122" i="14" s="1"/>
  <c r="AS128" i="14" s="1"/>
  <c r="AS134" i="14" s="1"/>
  <c r="BG93" i="2"/>
  <c r="AL20" i="13"/>
  <c r="AQ22" i="14"/>
  <c r="AQ21" i="14" s="1"/>
  <c r="AQ27" i="14" s="1"/>
  <c r="AQ33" i="14" s="1"/>
  <c r="AQ39" i="14" s="1"/>
  <c r="AQ45" i="14" s="1"/>
  <c r="AQ51" i="14" s="1"/>
  <c r="AQ57" i="14" s="1"/>
  <c r="AQ63" i="14" s="1"/>
  <c r="AQ69" i="14" s="1"/>
  <c r="AQ75" i="14" s="1"/>
  <c r="AQ81" i="14" s="1"/>
  <c r="AQ87" i="14" s="1"/>
  <c r="AQ93" i="14" s="1"/>
  <c r="AQ99" i="14" s="1"/>
  <c r="AQ105" i="14" s="1"/>
  <c r="AQ111" i="14" s="1"/>
  <c r="AQ117" i="14" s="1"/>
  <c r="AQ123" i="14" s="1"/>
  <c r="AQ129" i="14" s="1"/>
  <c r="AQ135" i="14" s="1"/>
  <c r="AQ20" i="14"/>
  <c r="AQ26" i="14" s="1"/>
  <c r="AQ32" i="14" s="1"/>
  <c r="AQ38" i="14" s="1"/>
  <c r="AQ44" i="14" s="1"/>
  <c r="AQ50" i="14" s="1"/>
  <c r="AQ56" i="14" s="1"/>
  <c r="AQ62" i="14" s="1"/>
  <c r="AQ68" i="14" s="1"/>
  <c r="AQ74" i="14" s="1"/>
  <c r="AQ80" i="14" s="1"/>
  <c r="AQ86" i="14" s="1"/>
  <c r="AQ92" i="14" s="1"/>
  <c r="AQ98" i="14" s="1"/>
  <c r="AQ104" i="14" s="1"/>
  <c r="AQ110" i="14" s="1"/>
  <c r="AQ116" i="14" s="1"/>
  <c r="AQ122" i="14" s="1"/>
  <c r="AQ128" i="14" s="1"/>
  <c r="AQ134" i="14" s="1"/>
  <c r="AG22" i="14"/>
  <c r="AG21" i="14" s="1"/>
  <c r="AG27" i="14" s="1"/>
  <c r="AG33" i="14" s="1"/>
  <c r="AG39" i="14" s="1"/>
  <c r="AG45" i="14" s="1"/>
  <c r="AG51" i="14" s="1"/>
  <c r="AG57" i="14" s="1"/>
  <c r="AG63" i="14" s="1"/>
  <c r="AG69" i="14" s="1"/>
  <c r="AG75" i="14" s="1"/>
  <c r="AG81" i="14" s="1"/>
  <c r="AG87" i="14" s="1"/>
  <c r="AG93" i="14" s="1"/>
  <c r="AG99" i="14" s="1"/>
  <c r="AG105" i="14" s="1"/>
  <c r="AG111" i="14" s="1"/>
  <c r="AG117" i="14" s="1"/>
  <c r="AG123" i="14" s="1"/>
  <c r="AG129" i="14" s="1"/>
  <c r="AG135" i="14" s="1"/>
  <c r="AG20" i="14"/>
  <c r="AG26" i="14" s="1"/>
  <c r="AG32" i="14" s="1"/>
  <c r="AG38" i="14" s="1"/>
  <c r="AG44" i="14" s="1"/>
  <c r="AG50" i="14" s="1"/>
  <c r="AG56" i="14" s="1"/>
  <c r="AG62" i="14" s="1"/>
  <c r="AG68" i="14" s="1"/>
  <c r="AG74" i="14" s="1"/>
  <c r="AG80" i="14" s="1"/>
  <c r="AG86" i="14" s="1"/>
  <c r="AG92" i="14" s="1"/>
  <c r="AG98" i="14" s="1"/>
  <c r="AG104" i="14" s="1"/>
  <c r="AG110" i="14" s="1"/>
  <c r="AG116" i="14" s="1"/>
  <c r="AG122" i="14" s="1"/>
  <c r="AG128" i="14" s="1"/>
  <c r="AG134" i="14" s="1"/>
  <c r="AP22" i="14"/>
  <c r="AP21" i="14" s="1"/>
  <c r="AP27" i="14" s="1"/>
  <c r="AP33" i="14" s="1"/>
  <c r="AP39" i="14" s="1"/>
  <c r="AP45" i="14" s="1"/>
  <c r="AP51" i="14" s="1"/>
  <c r="AP57" i="14" s="1"/>
  <c r="AP63" i="14" s="1"/>
  <c r="AP69" i="14" s="1"/>
  <c r="AP75" i="14" s="1"/>
  <c r="AP81" i="14" s="1"/>
  <c r="AP87" i="14" s="1"/>
  <c r="AP93" i="14" s="1"/>
  <c r="AP99" i="14" s="1"/>
  <c r="AP105" i="14" s="1"/>
  <c r="AP111" i="14" s="1"/>
  <c r="AP117" i="14" s="1"/>
  <c r="AP123" i="14" s="1"/>
  <c r="AP129" i="14" s="1"/>
  <c r="AP135" i="14" s="1"/>
  <c r="AP20" i="14"/>
  <c r="AP26" i="14" s="1"/>
  <c r="AP32" i="14" s="1"/>
  <c r="AP38" i="14" s="1"/>
  <c r="AP44" i="14" s="1"/>
  <c r="AP50" i="14" s="1"/>
  <c r="AP56" i="14" s="1"/>
  <c r="AP62" i="14" s="1"/>
  <c r="AP68" i="14" s="1"/>
  <c r="AP74" i="14" s="1"/>
  <c r="AP80" i="14" s="1"/>
  <c r="AP86" i="14" s="1"/>
  <c r="AP92" i="14" s="1"/>
  <c r="AP98" i="14" s="1"/>
  <c r="AP104" i="14" s="1"/>
  <c r="AP110" i="14" s="1"/>
  <c r="AP116" i="14" s="1"/>
  <c r="AP122" i="14" s="1"/>
  <c r="AP128" i="14" s="1"/>
  <c r="AP134" i="14" s="1"/>
  <c r="AO22" i="14"/>
  <c r="AO21" i="14" s="1"/>
  <c r="AO27" i="14" s="1"/>
  <c r="AO33" i="14" s="1"/>
  <c r="AO39" i="14" s="1"/>
  <c r="AO45" i="14" s="1"/>
  <c r="AO51" i="14" s="1"/>
  <c r="AO57" i="14" s="1"/>
  <c r="AO63" i="14" s="1"/>
  <c r="AO69" i="14" s="1"/>
  <c r="AO75" i="14" s="1"/>
  <c r="AO81" i="14" s="1"/>
  <c r="AO87" i="14" s="1"/>
  <c r="AO93" i="14" s="1"/>
  <c r="AO99" i="14" s="1"/>
  <c r="AO105" i="14" s="1"/>
  <c r="AO111" i="14" s="1"/>
  <c r="AO117" i="14" s="1"/>
  <c r="AO123" i="14" s="1"/>
  <c r="AO129" i="14" s="1"/>
  <c r="AO135" i="14" s="1"/>
  <c r="AO20" i="14"/>
  <c r="AO26" i="14" s="1"/>
  <c r="AO32" i="14" s="1"/>
  <c r="AO38" i="14" s="1"/>
  <c r="AO44" i="14" s="1"/>
  <c r="AO50" i="14" s="1"/>
  <c r="AO56" i="14" s="1"/>
  <c r="AO62" i="14" s="1"/>
  <c r="AO68" i="14" s="1"/>
  <c r="AO74" i="14" s="1"/>
  <c r="AO80" i="14" s="1"/>
  <c r="AO86" i="14" s="1"/>
  <c r="AO92" i="14" s="1"/>
  <c r="AO98" i="14" s="1"/>
  <c r="AO104" i="14" s="1"/>
  <c r="AO110" i="14" s="1"/>
  <c r="AO116" i="14" s="1"/>
  <c r="AO122" i="14" s="1"/>
  <c r="AO128" i="14" s="1"/>
  <c r="AO134" i="14" s="1"/>
  <c r="AN22" i="14"/>
  <c r="AN21" i="14" s="1"/>
  <c r="AN27" i="14" s="1"/>
  <c r="AN33" i="14" s="1"/>
  <c r="AN39" i="14" s="1"/>
  <c r="AN45" i="14" s="1"/>
  <c r="AN51" i="14" s="1"/>
  <c r="AN57" i="14" s="1"/>
  <c r="AN63" i="14" s="1"/>
  <c r="AN69" i="14" s="1"/>
  <c r="AN75" i="14" s="1"/>
  <c r="AN81" i="14" s="1"/>
  <c r="AN87" i="14" s="1"/>
  <c r="AN93" i="14" s="1"/>
  <c r="AN99" i="14" s="1"/>
  <c r="AN105" i="14" s="1"/>
  <c r="AN111" i="14" s="1"/>
  <c r="AN117" i="14" s="1"/>
  <c r="AN123" i="14" s="1"/>
  <c r="AN129" i="14" s="1"/>
  <c r="AN135" i="14" s="1"/>
  <c r="AN20" i="14"/>
  <c r="AN26" i="14" s="1"/>
  <c r="AN32" i="14" s="1"/>
  <c r="AN38" i="14" s="1"/>
  <c r="AN44" i="14" s="1"/>
  <c r="AN50" i="14" s="1"/>
  <c r="AN56" i="14" s="1"/>
  <c r="AN62" i="14" s="1"/>
  <c r="AN68" i="14" s="1"/>
  <c r="AN74" i="14" s="1"/>
  <c r="AN80" i="14" s="1"/>
  <c r="AN86" i="14" s="1"/>
  <c r="AN92" i="14" s="1"/>
  <c r="AN98" i="14" s="1"/>
  <c r="AN104" i="14" s="1"/>
  <c r="AN110" i="14" s="1"/>
  <c r="AN116" i="14" s="1"/>
  <c r="AN122" i="14" s="1"/>
  <c r="AN128" i="14" s="1"/>
  <c r="AN134" i="14" s="1"/>
  <c r="AD21" i="14"/>
  <c r="AD27" i="14" s="1"/>
  <c r="AL22" i="13"/>
  <c r="AL21" i="13" s="1"/>
  <c r="AM21" i="13"/>
  <c r="AM27" i="13" s="1"/>
  <c r="AM20" i="14"/>
  <c r="AL19" i="14"/>
  <c r="AK22" i="14" s="1"/>
  <c r="AK28" i="14" s="1"/>
  <c r="AM22" i="14"/>
  <c r="BD77" i="2"/>
  <c r="BE78" i="2" s="1"/>
  <c r="BK77" i="2"/>
  <c r="BL78" i="2" s="1"/>
  <c r="BD82" i="2"/>
  <c r="BK82" i="2"/>
  <c r="BC84" i="2"/>
  <c r="BC87" i="2"/>
  <c r="BC86" i="2"/>
  <c r="BC88" i="2"/>
  <c r="BC89" i="2"/>
  <c r="BK91" i="2"/>
  <c r="BK96" i="2" s="1"/>
  <c r="BC85" i="2"/>
  <c r="BK85" i="2"/>
  <c r="BK90" i="2" s="1"/>
  <c r="BD80" i="2"/>
  <c r="BD81" i="2" s="1"/>
  <c r="BK80" i="2"/>
  <c r="BK81" i="2" s="1"/>
  <c r="AA9" i="2"/>
  <c r="AD2" i="2"/>
  <c r="AC27" i="13" l="1"/>
  <c r="AJ24" i="13"/>
  <c r="AL27" i="13"/>
  <c r="AS24" i="13"/>
  <c r="AM42" i="9"/>
  <c r="V42" i="11"/>
  <c r="AE48" i="9"/>
  <c r="U84" i="4"/>
  <c r="T78" i="6"/>
  <c r="U78" i="6" s="1"/>
  <c r="AC60" i="8"/>
  <c r="AE60" i="8" s="1"/>
  <c r="AN48" i="8"/>
  <c r="AC78" i="5"/>
  <c r="AD78" i="5" s="1"/>
  <c r="V66" i="7"/>
  <c r="V30" i="13"/>
  <c r="AE36" i="11"/>
  <c r="AC48" i="10"/>
  <c r="AD48" i="10" s="1"/>
  <c r="AL60" i="7"/>
  <c r="AM60" i="7" s="1"/>
  <c r="V48" i="10"/>
  <c r="AC36" i="12"/>
  <c r="AE36" i="12" s="1"/>
  <c r="AD54" i="8"/>
  <c r="AL42" i="10"/>
  <c r="AN42" i="10" s="1"/>
  <c r="T54" i="10"/>
  <c r="U54" i="10" s="1"/>
  <c r="AL48" i="9"/>
  <c r="AM48" i="9" s="1"/>
  <c r="U72" i="6"/>
  <c r="AC42" i="11"/>
  <c r="AD42" i="11" s="1"/>
  <c r="AM54" i="7"/>
  <c r="AC72" i="6"/>
  <c r="AD72" i="6" s="1"/>
  <c r="V54" i="9"/>
  <c r="AL30" i="12"/>
  <c r="AN30" i="12" s="1"/>
  <c r="AN60" i="6"/>
  <c r="T42" i="12"/>
  <c r="V42" i="12" s="1"/>
  <c r="AE66" i="6"/>
  <c r="AL72" i="5"/>
  <c r="AN72" i="5" s="1"/>
  <c r="AL78" i="4"/>
  <c r="AM78" i="4" s="1"/>
  <c r="AE30" i="12"/>
  <c r="AM30" i="11"/>
  <c r="AC84" i="4"/>
  <c r="AD84" i="4" s="1"/>
  <c r="V36" i="12"/>
  <c r="AE42" i="10"/>
  <c r="AE72" i="5"/>
  <c r="AC54" i="9"/>
  <c r="AD54" i="9" s="1"/>
  <c r="AN72" i="4"/>
  <c r="T60" i="9"/>
  <c r="V60" i="9" s="1"/>
  <c r="U36" i="13"/>
  <c r="Y96" i="4"/>
  <c r="Z96" i="4"/>
  <c r="AH30" i="13"/>
  <c r="AI30" i="13"/>
  <c r="AC30" i="13" s="1"/>
  <c r="AD30" i="13" s="1"/>
  <c r="T38" i="13"/>
  <c r="U44" i="13"/>
  <c r="S48" i="13"/>
  <c r="S73" i="8"/>
  <c r="S82" i="8"/>
  <c r="AK57" i="8"/>
  <c r="AM63" i="8"/>
  <c r="AH48" i="11"/>
  <c r="AI48" i="11"/>
  <c r="AC105" i="4"/>
  <c r="AC111" i="4" s="1"/>
  <c r="AL39" i="12"/>
  <c r="AC57" i="9"/>
  <c r="U92" i="5"/>
  <c r="S96" i="5"/>
  <c r="T86" i="5"/>
  <c r="AD74" i="7"/>
  <c r="AC68" i="7"/>
  <c r="AB78" i="7"/>
  <c r="AB31" i="12"/>
  <c r="AB40" i="12"/>
  <c r="AD51" i="11"/>
  <c r="AB45" i="11"/>
  <c r="AL44" i="10"/>
  <c r="AM50" i="10"/>
  <c r="AK54" i="10"/>
  <c r="AC75" i="6"/>
  <c r="Z66" i="9"/>
  <c r="Y66" i="9"/>
  <c r="AB85" i="5"/>
  <c r="AB94" i="5"/>
  <c r="AB31" i="14"/>
  <c r="AB40" i="14"/>
  <c r="U56" i="11"/>
  <c r="T50" i="11"/>
  <c r="S60" i="11"/>
  <c r="T84" i="5"/>
  <c r="AM57" i="9"/>
  <c r="AK51" i="9"/>
  <c r="AB49" i="11"/>
  <c r="AB58" i="11"/>
  <c r="AQ30" i="13"/>
  <c r="AR30" i="13"/>
  <c r="AL93" i="6"/>
  <c r="AL99" i="6" s="1"/>
  <c r="S40" i="14"/>
  <c r="S31" i="14"/>
  <c r="AD45" i="12"/>
  <c r="AB39" i="12"/>
  <c r="AL74" i="5"/>
  <c r="AM80" i="5"/>
  <c r="AK84" i="5"/>
  <c r="U51" i="12"/>
  <c r="S45" i="12"/>
  <c r="AD69" i="8"/>
  <c r="AB63" i="8"/>
  <c r="AB61" i="8"/>
  <c r="AB70" i="8"/>
  <c r="AK73" i="5"/>
  <c r="AK82" i="5"/>
  <c r="AC33" i="13"/>
  <c r="AI36" i="13"/>
  <c r="AH36" i="13"/>
  <c r="AB57" i="9"/>
  <c r="AD63" i="9"/>
  <c r="T75" i="8"/>
  <c r="J76" i="8"/>
  <c r="J67" i="8"/>
  <c r="Z60" i="10"/>
  <c r="Y60" i="10"/>
  <c r="AM39" i="12"/>
  <c r="AK33" i="12"/>
  <c r="AI72" i="7"/>
  <c r="AH72" i="7"/>
  <c r="AQ48" i="10"/>
  <c r="AR48" i="10"/>
  <c r="S39" i="13"/>
  <c r="U45" i="13"/>
  <c r="AL63" i="10"/>
  <c r="S91" i="4"/>
  <c r="S100" i="4"/>
  <c r="S61" i="9"/>
  <c r="S70" i="9"/>
  <c r="AK42" i="12"/>
  <c r="AL32" i="12"/>
  <c r="AM38" i="12"/>
  <c r="AR66" i="7"/>
  <c r="AQ66" i="7"/>
  <c r="S43" i="13"/>
  <c r="S52" i="13"/>
  <c r="S51" i="11"/>
  <c r="U57" i="11"/>
  <c r="AB60" i="10"/>
  <c r="AD56" i="10"/>
  <c r="AC50" i="10"/>
  <c r="AB75" i="6"/>
  <c r="AD81" i="6"/>
  <c r="U75" i="8"/>
  <c r="S69" i="8"/>
  <c r="AL117" i="5"/>
  <c r="AL36" i="11"/>
  <c r="AN36" i="11" s="1"/>
  <c r="AC45" i="11"/>
  <c r="AC26" i="14"/>
  <c r="AD32" i="14"/>
  <c r="AB36" i="14"/>
  <c r="AI42" i="12"/>
  <c r="AH42" i="12"/>
  <c r="AD60" i="7"/>
  <c r="AD33" i="14"/>
  <c r="AB27" i="14"/>
  <c r="S70" i="10"/>
  <c r="S61" i="10"/>
  <c r="AC56" i="9"/>
  <c r="AD62" i="9"/>
  <c r="AB66" i="9"/>
  <c r="T63" i="10"/>
  <c r="AB55" i="9"/>
  <c r="AB64" i="9"/>
  <c r="Z54" i="11"/>
  <c r="Y54" i="11"/>
  <c r="AL81" i="4"/>
  <c r="AK40" i="12"/>
  <c r="AK31" i="12"/>
  <c r="Y78" i="7"/>
  <c r="Z78" i="7"/>
  <c r="U78" i="5"/>
  <c r="V78" i="5"/>
  <c r="AK34" i="14"/>
  <c r="AK25" i="14"/>
  <c r="J61" i="9"/>
  <c r="J70" i="9"/>
  <c r="U62" i="10"/>
  <c r="T56" i="10"/>
  <c r="S66" i="10"/>
  <c r="AL54" i="8"/>
  <c r="AN54" i="8" s="1"/>
  <c r="AK67" i="7"/>
  <c r="AK76" i="7"/>
  <c r="AK45" i="10"/>
  <c r="AM51" i="10"/>
  <c r="S84" i="7"/>
  <c r="U80" i="7"/>
  <c r="T74" i="7"/>
  <c r="Z72" i="8"/>
  <c r="Y72" i="8"/>
  <c r="AK58" i="10"/>
  <c r="AK49" i="10"/>
  <c r="AQ36" i="12"/>
  <c r="AR36" i="12"/>
  <c r="S42" i="14"/>
  <c r="T32" i="14"/>
  <c r="U38" i="14"/>
  <c r="AB90" i="5"/>
  <c r="AD86" i="5"/>
  <c r="AC80" i="5"/>
  <c r="U99" i="4"/>
  <c r="S93" i="4"/>
  <c r="AQ54" i="9"/>
  <c r="AR54" i="9"/>
  <c r="V36" i="13"/>
  <c r="AH54" i="10"/>
  <c r="AI54" i="10"/>
  <c r="AQ84" i="4"/>
  <c r="AR84" i="4"/>
  <c r="AB81" i="5"/>
  <c r="AD87" i="5"/>
  <c r="AC69" i="7"/>
  <c r="AR42" i="11"/>
  <c r="AQ42" i="11"/>
  <c r="J88" i="6"/>
  <c r="J79" i="6"/>
  <c r="AK61" i="8"/>
  <c r="AK70" i="8"/>
  <c r="AL93" i="7"/>
  <c r="AB30" i="14"/>
  <c r="S63" i="9"/>
  <c r="U69" i="9"/>
  <c r="AC38" i="12"/>
  <c r="AD44" i="12"/>
  <c r="AB48" i="12"/>
  <c r="AK85" i="4"/>
  <c r="AK94" i="4"/>
  <c r="AB58" i="10"/>
  <c r="AB49" i="10"/>
  <c r="AB42" i="13"/>
  <c r="AC32" i="13"/>
  <c r="AD38" i="13"/>
  <c r="AB73" i="7"/>
  <c r="AB82" i="7"/>
  <c r="AL69" i="8"/>
  <c r="AL75" i="8" s="1"/>
  <c r="Y42" i="13"/>
  <c r="Z42" i="13"/>
  <c r="T57" i="11"/>
  <c r="AM26" i="14"/>
  <c r="AK30" i="14"/>
  <c r="AC66" i="7"/>
  <c r="AE66" i="7" s="1"/>
  <c r="AN36" i="10"/>
  <c r="AB33" i="13"/>
  <c r="AD39" i="13"/>
  <c r="T90" i="4"/>
  <c r="U90" i="4" s="1"/>
  <c r="AK76" i="6"/>
  <c r="AK67" i="6"/>
  <c r="AR60" i="8"/>
  <c r="AQ60" i="8"/>
  <c r="U74" i="8"/>
  <c r="S78" i="8"/>
  <c r="T68" i="8"/>
  <c r="AB40" i="13"/>
  <c r="AB31" i="13"/>
  <c r="S52" i="12"/>
  <c r="S43" i="12"/>
  <c r="AN66" i="5"/>
  <c r="Z36" i="14"/>
  <c r="Y36" i="14"/>
  <c r="AI84" i="5"/>
  <c r="AH84" i="5"/>
  <c r="AL62" i="7"/>
  <c r="AK72" i="7"/>
  <c r="AM68" i="7"/>
  <c r="AL50" i="9"/>
  <c r="AM56" i="9"/>
  <c r="AK60" i="9"/>
  <c r="AI78" i="6"/>
  <c r="AH78" i="6"/>
  <c r="J52" i="12"/>
  <c r="J43" i="12"/>
  <c r="AK39" i="11"/>
  <c r="AM45" i="11"/>
  <c r="T45" i="13"/>
  <c r="U60" i="8"/>
  <c r="AC63" i="8"/>
  <c r="J31" i="14"/>
  <c r="J40" i="14"/>
  <c r="AH66" i="8"/>
  <c r="AI66" i="8"/>
  <c r="AL80" i="4"/>
  <c r="AM86" i="4"/>
  <c r="AK90" i="4"/>
  <c r="AM87" i="4"/>
  <c r="AK81" i="4"/>
  <c r="AM44" i="11"/>
  <c r="AK48" i="11"/>
  <c r="AL38" i="11"/>
  <c r="Z84" i="6"/>
  <c r="Y84" i="6"/>
  <c r="AK31" i="13"/>
  <c r="AK40" i="13"/>
  <c r="AI60" i="9"/>
  <c r="AH60" i="9"/>
  <c r="AC39" i="12"/>
  <c r="T92" i="4"/>
  <c r="S102" i="4"/>
  <c r="U98" i="4"/>
  <c r="AD57" i="10"/>
  <c r="AB51" i="10"/>
  <c r="AK36" i="13"/>
  <c r="AL26" i="13"/>
  <c r="AM32" i="13"/>
  <c r="AK55" i="9"/>
  <c r="AK64" i="9"/>
  <c r="AB94" i="4"/>
  <c r="AB85" i="4"/>
  <c r="T93" i="5"/>
  <c r="S33" i="14"/>
  <c r="U39" i="14"/>
  <c r="AH90" i="4"/>
  <c r="AI90" i="4"/>
  <c r="S88" i="6"/>
  <c r="S79" i="6"/>
  <c r="AK69" i="6"/>
  <c r="AM75" i="6"/>
  <c r="AL56" i="8"/>
  <c r="AM62" i="8"/>
  <c r="AK66" i="8"/>
  <c r="AK63" i="7"/>
  <c r="AM69" i="7"/>
  <c r="AK52" i="11"/>
  <c r="AK43" i="11"/>
  <c r="T66" i="8"/>
  <c r="V66" i="8" s="1"/>
  <c r="AB87" i="4"/>
  <c r="AD93" i="4"/>
  <c r="J100" i="4"/>
  <c r="J91" i="4"/>
  <c r="U87" i="6"/>
  <c r="S81" i="6"/>
  <c r="AL66" i="6"/>
  <c r="AM66" i="6" s="1"/>
  <c r="T30" i="14"/>
  <c r="AB72" i="8"/>
  <c r="AC62" i="8"/>
  <c r="AD68" i="8"/>
  <c r="J46" i="13"/>
  <c r="J37" i="13"/>
  <c r="U93" i="5"/>
  <c r="S87" i="5"/>
  <c r="S64" i="11"/>
  <c r="S55" i="11"/>
  <c r="AC51" i="10"/>
  <c r="Z48" i="12"/>
  <c r="Y48" i="12"/>
  <c r="AC86" i="4"/>
  <c r="AD92" i="4"/>
  <c r="AB96" i="4"/>
  <c r="Y90" i="5"/>
  <c r="Z90" i="5"/>
  <c r="AL75" i="9"/>
  <c r="AL81" i="9" s="1"/>
  <c r="J58" i="11"/>
  <c r="J49" i="11"/>
  <c r="T93" i="4"/>
  <c r="T51" i="12"/>
  <c r="S75" i="7"/>
  <c r="U81" i="7"/>
  <c r="AR78" i="5"/>
  <c r="AQ78" i="5"/>
  <c r="AQ72" i="6"/>
  <c r="AR72" i="6"/>
  <c r="J91" i="5"/>
  <c r="J100" i="5"/>
  <c r="T81" i="7"/>
  <c r="T39" i="14"/>
  <c r="AL45" i="11"/>
  <c r="AM33" i="13"/>
  <c r="AK27" i="13"/>
  <c r="AL33" i="13"/>
  <c r="AL39" i="13" s="1"/>
  <c r="AB69" i="7"/>
  <c r="AD75" i="7"/>
  <c r="AB79" i="6"/>
  <c r="AB88" i="6"/>
  <c r="AC81" i="5"/>
  <c r="T87" i="6"/>
  <c r="T69" i="9"/>
  <c r="J82" i="7"/>
  <c r="J73" i="7"/>
  <c r="T72" i="7"/>
  <c r="V72" i="7" s="1"/>
  <c r="S94" i="5"/>
  <c r="S85" i="5"/>
  <c r="AD80" i="6"/>
  <c r="AC74" i="6"/>
  <c r="AB84" i="6"/>
  <c r="J64" i="10"/>
  <c r="J55" i="10"/>
  <c r="AK78" i="6"/>
  <c r="AM74" i="6"/>
  <c r="AL68" i="6"/>
  <c r="AK75" i="5"/>
  <c r="AM81" i="5"/>
  <c r="T62" i="9"/>
  <c r="S72" i="9"/>
  <c r="U68" i="9"/>
  <c r="U63" i="10"/>
  <c r="S57" i="10"/>
  <c r="T48" i="11"/>
  <c r="T80" i="6"/>
  <c r="S90" i="6"/>
  <c r="U86" i="6"/>
  <c r="AD50" i="11"/>
  <c r="AC44" i="11"/>
  <c r="AB54" i="11"/>
  <c r="S82" i="7"/>
  <c r="S73" i="7"/>
  <c r="T44" i="12"/>
  <c r="U50" i="12"/>
  <c r="S54" i="12"/>
  <c r="AP24" i="14"/>
  <c r="AB21" i="14"/>
  <c r="AQ24" i="13"/>
  <c r="AK19" i="13" s="1"/>
  <c r="AK21" i="14"/>
  <c r="AB24" i="14"/>
  <c r="AG24" i="14"/>
  <c r="AQ24" i="14"/>
  <c r="AC22" i="14"/>
  <c r="AC21" i="14" s="1"/>
  <c r="BG99" i="2"/>
  <c r="AC20" i="14"/>
  <c r="BD97" i="2"/>
  <c r="BD102" i="2" s="1"/>
  <c r="AL20" i="14"/>
  <c r="AK19" i="14" s="1"/>
  <c r="AM21" i="14"/>
  <c r="AM27" i="14" s="1"/>
  <c r="AL22" i="14"/>
  <c r="AL21" i="14" s="1"/>
  <c r="BK83" i="2"/>
  <c r="BL84" i="2" s="1"/>
  <c r="BD83" i="2"/>
  <c r="BE84" i="2" s="1"/>
  <c r="BK88" i="2"/>
  <c r="BD88" i="2"/>
  <c r="BC90" i="2"/>
  <c r="BC91" i="2"/>
  <c r="BD86" i="2"/>
  <c r="BD87" i="2" s="1"/>
  <c r="BK86" i="2"/>
  <c r="BK87" i="2" s="1"/>
  <c r="AD9" i="2"/>
  <c r="AE2" i="2"/>
  <c r="AC27" i="14" l="1"/>
  <c r="AJ24" i="14"/>
  <c r="AL27" i="14"/>
  <c r="AS24" i="14"/>
  <c r="AD60" i="8"/>
  <c r="V78" i="6"/>
  <c r="V90" i="4"/>
  <c r="AE78" i="5"/>
  <c r="AN48" i="9"/>
  <c r="AL72" i="6"/>
  <c r="AM72" i="6" s="1"/>
  <c r="AC66" i="8"/>
  <c r="AD66" i="8" s="1"/>
  <c r="AD36" i="12"/>
  <c r="V54" i="10"/>
  <c r="AM30" i="12"/>
  <c r="AN60" i="7"/>
  <c r="AM72" i="5"/>
  <c r="T54" i="11"/>
  <c r="U54" i="11" s="1"/>
  <c r="AE48" i="10"/>
  <c r="T66" i="9"/>
  <c r="U66" i="9" s="1"/>
  <c r="AM42" i="10"/>
  <c r="AL36" i="12"/>
  <c r="AM36" i="12" s="1"/>
  <c r="AE30" i="13"/>
  <c r="AE72" i="6"/>
  <c r="U42" i="12"/>
  <c r="AL42" i="11"/>
  <c r="AN42" i="11" s="1"/>
  <c r="AE42" i="11"/>
  <c r="T84" i="6"/>
  <c r="V84" i="6" s="1"/>
  <c r="AC42" i="12"/>
  <c r="AD42" i="12" s="1"/>
  <c r="AL78" i="5"/>
  <c r="AN78" i="5" s="1"/>
  <c r="U60" i="9"/>
  <c r="T90" i="5"/>
  <c r="U90" i="5" s="1"/>
  <c r="AN78" i="4"/>
  <c r="AC72" i="7"/>
  <c r="AD72" i="7" s="1"/>
  <c r="AL60" i="8"/>
  <c r="AM60" i="8" s="1"/>
  <c r="AC36" i="13"/>
  <c r="AD36" i="13" s="1"/>
  <c r="AL54" i="9"/>
  <c r="AM54" i="9" s="1"/>
  <c r="T36" i="14"/>
  <c r="U36" i="14" s="1"/>
  <c r="AM54" i="8"/>
  <c r="AM36" i="11"/>
  <c r="AC54" i="10"/>
  <c r="AD54" i="10" s="1"/>
  <c r="T42" i="13"/>
  <c r="U42" i="13" s="1"/>
  <c r="AL30" i="13"/>
  <c r="AN30" i="13" s="1"/>
  <c r="AE84" i="4"/>
  <c r="AD66" i="7"/>
  <c r="T72" i="8"/>
  <c r="V72" i="8" s="1"/>
  <c r="AE54" i="9"/>
  <c r="AC48" i="11"/>
  <c r="AD48" i="11" s="1"/>
  <c r="AK58" i="11"/>
  <c r="AK49" i="11"/>
  <c r="AB57" i="10"/>
  <c r="AD63" i="10"/>
  <c r="Z78" i="8"/>
  <c r="Y78" i="8"/>
  <c r="AB76" i="8"/>
  <c r="AB67" i="8"/>
  <c r="T56" i="11"/>
  <c r="S66" i="11"/>
  <c r="U62" i="11"/>
  <c r="AM69" i="8"/>
  <c r="AK63" i="8"/>
  <c r="J70" i="10"/>
  <c r="J61" i="10"/>
  <c r="AR48" i="11"/>
  <c r="AQ48" i="11"/>
  <c r="AK64" i="10"/>
  <c r="AK55" i="10"/>
  <c r="T81" i="8"/>
  <c r="AM63" i="9"/>
  <c r="AK57" i="9"/>
  <c r="U72" i="7"/>
  <c r="T57" i="12"/>
  <c r="AC57" i="10"/>
  <c r="AB93" i="4"/>
  <c r="AD99" i="4"/>
  <c r="AB55" i="10"/>
  <c r="AB64" i="10"/>
  <c r="U57" i="12"/>
  <c r="S51" i="12"/>
  <c r="AR54" i="10"/>
  <c r="AQ54" i="10"/>
  <c r="S79" i="7"/>
  <c r="S88" i="7"/>
  <c r="AK81" i="5"/>
  <c r="AM87" i="5"/>
  <c r="AD81" i="7"/>
  <c r="AB75" i="7"/>
  <c r="J52" i="13"/>
  <c r="J43" i="13"/>
  <c r="U45" i="14"/>
  <c r="S39" i="14"/>
  <c r="AR36" i="13"/>
  <c r="AQ36" i="13"/>
  <c r="J46" i="14"/>
  <c r="J37" i="14"/>
  <c r="T51" i="13"/>
  <c r="AK73" i="6"/>
  <c r="AK82" i="6"/>
  <c r="AB79" i="7"/>
  <c r="AB88" i="7"/>
  <c r="AK91" i="4"/>
  <c r="AK100" i="4"/>
  <c r="U44" i="14"/>
  <c r="S48" i="14"/>
  <c r="T38" i="14"/>
  <c r="AK46" i="12"/>
  <c r="AK37" i="12"/>
  <c r="S76" i="10"/>
  <c r="S67" i="10"/>
  <c r="AB42" i="14"/>
  <c r="AC32" i="14"/>
  <c r="AD38" i="14"/>
  <c r="AL123" i="5"/>
  <c r="AH60" i="10"/>
  <c r="AI60" i="10"/>
  <c r="AK39" i="12"/>
  <c r="AM45" i="12"/>
  <c r="AB63" i="9"/>
  <c r="AD69" i="9"/>
  <c r="AR84" i="5"/>
  <c r="AQ84" i="5"/>
  <c r="AL105" i="6"/>
  <c r="AC81" i="6"/>
  <c r="AL50" i="10"/>
  <c r="AK60" i="10"/>
  <c r="AM56" i="10"/>
  <c r="AB84" i="7"/>
  <c r="AD80" i="7"/>
  <c r="AC74" i="7"/>
  <c r="AL45" i="12"/>
  <c r="U48" i="11"/>
  <c r="V48" i="11"/>
  <c r="J106" i="5"/>
  <c r="J97" i="5"/>
  <c r="U30" i="14"/>
  <c r="V30" i="14"/>
  <c r="AI42" i="13"/>
  <c r="AH42" i="13"/>
  <c r="Z66" i="10"/>
  <c r="Y66" i="10"/>
  <c r="T60" i="10"/>
  <c r="AL87" i="4"/>
  <c r="S37" i="14"/>
  <c r="S46" i="14"/>
  <c r="AH54" i="11"/>
  <c r="AI54" i="11"/>
  <c r="AC90" i="4"/>
  <c r="AD90" i="4" s="1"/>
  <c r="AL81" i="8"/>
  <c r="AL87" i="8" s="1"/>
  <c r="AL93" i="8" s="1"/>
  <c r="AI36" i="14"/>
  <c r="AH36" i="14"/>
  <c r="AB60" i="11"/>
  <c r="AD56" i="11"/>
  <c r="AC50" i="11"/>
  <c r="T75" i="9"/>
  <c r="AK33" i="13"/>
  <c r="AM39" i="13"/>
  <c r="S61" i="11"/>
  <c r="S70" i="11"/>
  <c r="AC68" i="8"/>
  <c r="AD74" i="8"/>
  <c r="AB78" i="8"/>
  <c r="U93" i="6"/>
  <c r="S87" i="6"/>
  <c r="AM75" i="7"/>
  <c r="AK69" i="7"/>
  <c r="AK75" i="6"/>
  <c r="AM81" i="6"/>
  <c r="AK61" i="9"/>
  <c r="AK70" i="9"/>
  <c r="AM93" i="4"/>
  <c r="AK87" i="4"/>
  <c r="AC78" i="6"/>
  <c r="AD78" i="6" s="1"/>
  <c r="AC84" i="5"/>
  <c r="AD84" i="5" s="1"/>
  <c r="S58" i="12"/>
  <c r="S49" i="12"/>
  <c r="T63" i="11"/>
  <c r="AL99" i="7"/>
  <c r="U66" i="8"/>
  <c r="S90" i="7"/>
  <c r="T80" i="7"/>
  <c r="U86" i="7"/>
  <c r="T78" i="7"/>
  <c r="V78" i="7" s="1"/>
  <c r="AB81" i="6"/>
  <c r="AD87" i="6"/>
  <c r="AM44" i="12"/>
  <c r="AK48" i="12"/>
  <c r="AL38" i="12"/>
  <c r="AL69" i="10"/>
  <c r="AC39" i="13"/>
  <c r="AM86" i="5"/>
  <c r="AK90" i="5"/>
  <c r="AL80" i="5"/>
  <c r="AL48" i="10"/>
  <c r="AN48" i="10" s="1"/>
  <c r="AM33" i="14"/>
  <c r="AK27" i="14"/>
  <c r="T50" i="12"/>
  <c r="S60" i="12"/>
  <c r="U56" i="12"/>
  <c r="T93" i="6"/>
  <c r="J64" i="11"/>
  <c r="J55" i="11"/>
  <c r="U99" i="5"/>
  <c r="S93" i="5"/>
  <c r="AB39" i="13"/>
  <c r="AD45" i="13"/>
  <c r="U75" i="9"/>
  <c r="S69" i="9"/>
  <c r="AK82" i="7"/>
  <c r="AK73" i="7"/>
  <c r="AB94" i="6"/>
  <c r="AB85" i="6"/>
  <c r="AR66" i="8"/>
  <c r="AQ66" i="8"/>
  <c r="S108" i="4"/>
  <c r="T98" i="4"/>
  <c r="U104" i="4"/>
  <c r="AR72" i="7"/>
  <c r="AQ72" i="7"/>
  <c r="Z102" i="4"/>
  <c r="Y102" i="4"/>
  <c r="J49" i="12"/>
  <c r="J58" i="12"/>
  <c r="AB61" i="9"/>
  <c r="AB70" i="9"/>
  <c r="AC33" i="14"/>
  <c r="S96" i="6"/>
  <c r="T86" i="6"/>
  <c r="U92" i="6"/>
  <c r="S63" i="10"/>
  <c r="U69" i="10"/>
  <c r="AH84" i="6"/>
  <c r="AI84" i="6"/>
  <c r="S91" i="5"/>
  <c r="S100" i="5"/>
  <c r="AN66" i="6"/>
  <c r="T48" i="12"/>
  <c r="AC45" i="12"/>
  <c r="AR90" i="4"/>
  <c r="AQ90" i="4"/>
  <c r="AQ60" i="9"/>
  <c r="AR60" i="9"/>
  <c r="AQ30" i="14"/>
  <c r="AR30" i="14"/>
  <c r="AI48" i="12"/>
  <c r="AH48" i="12"/>
  <c r="AK67" i="8"/>
  <c r="AK76" i="8"/>
  <c r="AC75" i="7"/>
  <c r="Z42" i="14"/>
  <c r="Y42" i="14"/>
  <c r="Z84" i="7"/>
  <c r="Y84" i="7"/>
  <c r="J76" i="9"/>
  <c r="J67" i="9"/>
  <c r="T69" i="10"/>
  <c r="AB33" i="14"/>
  <c r="AD39" i="14"/>
  <c r="S57" i="11"/>
  <c r="U63" i="11"/>
  <c r="S45" i="13"/>
  <c r="U51" i="13"/>
  <c r="AB69" i="8"/>
  <c r="AD75" i="8"/>
  <c r="U84" i="5"/>
  <c r="V84" i="5"/>
  <c r="Y96" i="5"/>
  <c r="Z96" i="5"/>
  <c r="AC117" i="4"/>
  <c r="AC123" i="4" s="1"/>
  <c r="AC129" i="4" s="1"/>
  <c r="AC135" i="4" s="1"/>
  <c r="S88" i="8"/>
  <c r="S79" i="8"/>
  <c r="J85" i="6"/>
  <c r="J94" i="6"/>
  <c r="T44" i="13"/>
  <c r="S54" i="13"/>
  <c r="U50" i="13"/>
  <c r="AC60" i="9"/>
  <c r="AD60" i="9" s="1"/>
  <c r="S106" i="4"/>
  <c r="S97" i="4"/>
  <c r="AL87" i="9"/>
  <c r="AL93" i="9" s="1"/>
  <c r="AK72" i="8"/>
  <c r="AL62" i="8"/>
  <c r="AM68" i="8"/>
  <c r="AK37" i="13"/>
  <c r="AK46" i="13"/>
  <c r="AL66" i="7"/>
  <c r="AN66" i="7" s="1"/>
  <c r="AH30" i="14"/>
  <c r="AI30" i="14"/>
  <c r="AC30" i="14" s="1"/>
  <c r="AC56" i="10"/>
  <c r="AD62" i="10"/>
  <c r="AB66" i="10"/>
  <c r="Z90" i="6"/>
  <c r="Y90" i="6"/>
  <c r="T68" i="9"/>
  <c r="U74" i="9"/>
  <c r="S78" i="9"/>
  <c r="AM80" i="6"/>
  <c r="AL74" i="6"/>
  <c r="AK84" i="6"/>
  <c r="AL51" i="11"/>
  <c r="AL57" i="11" s="1"/>
  <c r="T87" i="7"/>
  <c r="T99" i="4"/>
  <c r="AI96" i="4"/>
  <c r="AH96" i="4"/>
  <c r="AI72" i="8"/>
  <c r="AH72" i="8"/>
  <c r="AL86" i="4"/>
  <c r="AK96" i="4"/>
  <c r="AM92" i="4"/>
  <c r="AC69" i="8"/>
  <c r="AM62" i="9"/>
  <c r="AL56" i="9"/>
  <c r="AK66" i="9"/>
  <c r="AB37" i="13"/>
  <c r="AB46" i="13"/>
  <c r="AK36" i="14"/>
  <c r="AM32" i="14"/>
  <c r="AL26" i="14"/>
  <c r="AD44" i="13"/>
  <c r="AB48" i="13"/>
  <c r="AC38" i="13"/>
  <c r="AD50" i="12"/>
  <c r="AB54" i="12"/>
  <c r="AC44" i="12"/>
  <c r="AK51" i="10"/>
  <c r="AM57" i="10"/>
  <c r="AQ42" i="12"/>
  <c r="AR42" i="12"/>
  <c r="AK88" i="5"/>
  <c r="AK79" i="5"/>
  <c r="AB64" i="11"/>
  <c r="AB55" i="11"/>
  <c r="Y60" i="11"/>
  <c r="Z60" i="11"/>
  <c r="AB51" i="11"/>
  <c r="AD57" i="11"/>
  <c r="T92" i="5"/>
  <c r="S102" i="5"/>
  <c r="U98" i="5"/>
  <c r="T96" i="4"/>
  <c r="V96" i="4" s="1"/>
  <c r="J106" i="4"/>
  <c r="J97" i="4"/>
  <c r="AK78" i="7"/>
  <c r="AM74" i="7"/>
  <c r="AL68" i="7"/>
  <c r="AB87" i="5"/>
  <c r="AD93" i="5"/>
  <c r="AB72" i="9"/>
  <c r="AD68" i="9"/>
  <c r="AC62" i="9"/>
  <c r="S75" i="8"/>
  <c r="U81" i="8"/>
  <c r="AB91" i="5"/>
  <c r="AB100" i="5"/>
  <c r="AL32" i="13"/>
  <c r="AK42" i="13"/>
  <c r="AM38" i="13"/>
  <c r="S84" i="8"/>
  <c r="U80" i="8"/>
  <c r="T74" i="8"/>
  <c r="AC86" i="5"/>
  <c r="AD92" i="5"/>
  <c r="AB96" i="5"/>
  <c r="AK40" i="14"/>
  <c r="AK31" i="14"/>
  <c r="AB46" i="14"/>
  <c r="AB37" i="14"/>
  <c r="AH78" i="7"/>
  <c r="AI78" i="7"/>
  <c r="AC63" i="9"/>
  <c r="J88" i="7"/>
  <c r="J79" i="7"/>
  <c r="AL45" i="13"/>
  <c r="T45" i="14"/>
  <c r="AB100" i="4"/>
  <c r="AB91" i="4"/>
  <c r="AL44" i="11"/>
  <c r="AM50" i="11"/>
  <c r="AK54" i="11"/>
  <c r="AI90" i="5"/>
  <c r="AH90" i="5"/>
  <c r="S72" i="10"/>
  <c r="U68" i="10"/>
  <c r="T62" i="10"/>
  <c r="AL33" i="14"/>
  <c r="Z54" i="12"/>
  <c r="Y54" i="12"/>
  <c r="Z72" i="9"/>
  <c r="Y72" i="9"/>
  <c r="AR78" i="6"/>
  <c r="AQ78" i="6"/>
  <c r="AC80" i="6"/>
  <c r="AB90" i="6"/>
  <c r="AD86" i="6"/>
  <c r="AC87" i="5"/>
  <c r="S81" i="7"/>
  <c r="U87" i="7"/>
  <c r="AD98" i="4"/>
  <c r="AB102" i="4"/>
  <c r="AC92" i="4"/>
  <c r="S85" i="6"/>
  <c r="S94" i="6"/>
  <c r="T99" i="5"/>
  <c r="AL84" i="4"/>
  <c r="AN84" i="4" s="1"/>
  <c r="AK45" i="11"/>
  <c r="AM51" i="11"/>
  <c r="U105" i="4"/>
  <c r="S99" i="4"/>
  <c r="AI66" i="9"/>
  <c r="AH66" i="9"/>
  <c r="AC51" i="11"/>
  <c r="S58" i="13"/>
  <c r="S49" i="13"/>
  <c r="S76" i="9"/>
  <c r="S67" i="9"/>
  <c r="J73" i="8"/>
  <c r="J82" i="8"/>
  <c r="AD51" i="12"/>
  <c r="AB45" i="12"/>
  <c r="AB46" i="12"/>
  <c r="AB37" i="12"/>
  <c r="Y48" i="13"/>
  <c r="Z48" i="13"/>
  <c r="AH24" i="14"/>
  <c r="AB19" i="14" s="1"/>
  <c r="BG105" i="2"/>
  <c r="BD103" i="2"/>
  <c r="BD108" i="2" s="1"/>
  <c r="BK89" i="2"/>
  <c r="BL90" i="2" s="1"/>
  <c r="BD89" i="2"/>
  <c r="BE90" i="2" s="1"/>
  <c r="BD94" i="2"/>
  <c r="BK94" i="2"/>
  <c r="BC93" i="2"/>
  <c r="BC95" i="2"/>
  <c r="BC92" i="2"/>
  <c r="BC94" i="2"/>
  <c r="BC98" i="2"/>
  <c r="BC100" i="2"/>
  <c r="BC101" i="2"/>
  <c r="BC105" i="2"/>
  <c r="BC97" i="2"/>
  <c r="BC99" i="2"/>
  <c r="BK97" i="2"/>
  <c r="BK102" i="2" s="1"/>
  <c r="BK92" i="2"/>
  <c r="BK93" i="2" s="1"/>
  <c r="BD92" i="2"/>
  <c r="BD93" i="2" s="1"/>
  <c r="AE9" i="2"/>
  <c r="AF2" i="2"/>
  <c r="AN72" i="6" l="1"/>
  <c r="AE66" i="8"/>
  <c r="AE72" i="7"/>
  <c r="AE60" i="9"/>
  <c r="AM78" i="5"/>
  <c r="V66" i="9"/>
  <c r="V54" i="11"/>
  <c r="AC96" i="4"/>
  <c r="AD96" i="4" s="1"/>
  <c r="AE30" i="14"/>
  <c r="AE42" i="12"/>
  <c r="AN36" i="12"/>
  <c r="AN60" i="8"/>
  <c r="AE36" i="13"/>
  <c r="AE54" i="10"/>
  <c r="AL48" i="11"/>
  <c r="AN48" i="11" s="1"/>
  <c r="AC78" i="7"/>
  <c r="AD78" i="7" s="1"/>
  <c r="AM42" i="11"/>
  <c r="T90" i="6"/>
  <c r="V90" i="6" s="1"/>
  <c r="T72" i="9"/>
  <c r="U72" i="9" s="1"/>
  <c r="U84" i="6"/>
  <c r="V90" i="5"/>
  <c r="AL78" i="6"/>
  <c r="AM78" i="6" s="1"/>
  <c r="AN54" i="9"/>
  <c r="U72" i="8"/>
  <c r="T66" i="10"/>
  <c r="U66" i="10" s="1"/>
  <c r="V36" i="14"/>
  <c r="AL90" i="4"/>
  <c r="AM90" i="4" s="1"/>
  <c r="AM66" i="7"/>
  <c r="V42" i="13"/>
  <c r="AL36" i="13"/>
  <c r="AM36" i="13" s="1"/>
  <c r="AM30" i="13"/>
  <c r="T54" i="12"/>
  <c r="U54" i="12" s="1"/>
  <c r="AE48" i="11"/>
  <c r="AC84" i="6"/>
  <c r="AD84" i="6" s="1"/>
  <c r="AD30" i="14"/>
  <c r="AC42" i="13"/>
  <c r="AD42" i="13" s="1"/>
  <c r="AM84" i="4"/>
  <c r="T48" i="13"/>
  <c r="V48" i="13" s="1"/>
  <c r="AC72" i="8"/>
  <c r="AE72" i="8" s="1"/>
  <c r="AC66" i="9"/>
  <c r="AD66" i="9" s="1"/>
  <c r="AE84" i="5"/>
  <c r="AL66" i="8"/>
  <c r="AN66" i="8" s="1"/>
  <c r="AM48" i="10"/>
  <c r="U96" i="4"/>
  <c r="AK82" i="8"/>
  <c r="AK73" i="8"/>
  <c r="AK33" i="14"/>
  <c r="AM39" i="14"/>
  <c r="AK88" i="6"/>
  <c r="AK79" i="6"/>
  <c r="T51" i="14"/>
  <c r="Z90" i="7"/>
  <c r="Y90" i="7"/>
  <c r="AB48" i="14"/>
  <c r="AD44" i="14"/>
  <c r="AC38" i="14"/>
  <c r="AH90" i="6"/>
  <c r="AI90" i="6"/>
  <c r="AQ78" i="7"/>
  <c r="AR78" i="7"/>
  <c r="AM68" i="9"/>
  <c r="AL62" i="9"/>
  <c r="AK72" i="9"/>
  <c r="AC56" i="11"/>
  <c r="AB66" i="11"/>
  <c r="AD62" i="11"/>
  <c r="J76" i="10"/>
  <c r="J67" i="10"/>
  <c r="S91" i="6"/>
  <c r="S100" i="6"/>
  <c r="AB108" i="4"/>
  <c r="AD104" i="4"/>
  <c r="AC98" i="4"/>
  <c r="AL50" i="11"/>
  <c r="AM56" i="11"/>
  <c r="AK60" i="11"/>
  <c r="AL51" i="13"/>
  <c r="T78" i="8"/>
  <c r="V78" i="8" s="1"/>
  <c r="AI72" i="9"/>
  <c r="AH72" i="9"/>
  <c r="Z102" i="5"/>
  <c r="Y102" i="5"/>
  <c r="AH54" i="12"/>
  <c r="AI54" i="12"/>
  <c r="T105" i="4"/>
  <c r="AR84" i="6"/>
  <c r="AQ84" i="6"/>
  <c r="AL99" i="9"/>
  <c r="S51" i="13"/>
  <c r="U57" i="13"/>
  <c r="AD45" i="14"/>
  <c r="AB39" i="14"/>
  <c r="AC48" i="12"/>
  <c r="AD48" i="12" s="1"/>
  <c r="Y96" i="6"/>
  <c r="Z96" i="6"/>
  <c r="T99" i="6"/>
  <c r="AQ90" i="5"/>
  <c r="AR90" i="5"/>
  <c r="AL42" i="12"/>
  <c r="AN42" i="12" s="1"/>
  <c r="T69" i="11"/>
  <c r="AH60" i="11"/>
  <c r="AI60" i="11"/>
  <c r="AL111" i="6"/>
  <c r="AI42" i="14"/>
  <c r="AH42" i="14"/>
  <c r="U50" i="14"/>
  <c r="S54" i="14"/>
  <c r="T44" i="14"/>
  <c r="AE90" i="4"/>
  <c r="AM69" i="9"/>
  <c r="AK63" i="9"/>
  <c r="AB63" i="10"/>
  <c r="AD69" i="10"/>
  <c r="AK66" i="10"/>
  <c r="AM62" i="10"/>
  <c r="AL56" i="10"/>
  <c r="AR36" i="14"/>
  <c r="AQ36" i="14"/>
  <c r="S97" i="5"/>
  <c r="S106" i="5"/>
  <c r="S76" i="11"/>
  <c r="S67" i="11"/>
  <c r="AB43" i="12"/>
  <c r="AB52" i="12"/>
  <c r="J79" i="8"/>
  <c r="J88" i="8"/>
  <c r="S87" i="7"/>
  <c r="U93" i="7"/>
  <c r="U74" i="10"/>
  <c r="S78" i="10"/>
  <c r="T68" i="10"/>
  <c r="U86" i="8"/>
  <c r="T80" i="8"/>
  <c r="S90" i="8"/>
  <c r="AD99" i="5"/>
  <c r="AB93" i="5"/>
  <c r="J112" i="4"/>
  <c r="J103" i="4"/>
  <c r="T60" i="11"/>
  <c r="AC50" i="12"/>
  <c r="AB60" i="12"/>
  <c r="AD56" i="12"/>
  <c r="AC75" i="8"/>
  <c r="J100" i="6"/>
  <c r="J91" i="6"/>
  <c r="T96" i="5"/>
  <c r="J82" i="9"/>
  <c r="J73" i="9"/>
  <c r="AB76" i="9"/>
  <c r="AB67" i="9"/>
  <c r="AK88" i="7"/>
  <c r="AK79" i="7"/>
  <c r="U62" i="12"/>
  <c r="S66" i="12"/>
  <c r="T56" i="12"/>
  <c r="AM92" i="5"/>
  <c r="AK96" i="5"/>
  <c r="AL86" i="5"/>
  <c r="AQ48" i="12"/>
  <c r="AR48" i="12"/>
  <c r="AM99" i="4"/>
  <c r="AK93" i="4"/>
  <c r="AM81" i="7"/>
  <c r="AK75" i="7"/>
  <c r="AK39" i="13"/>
  <c r="AM45" i="13"/>
  <c r="AC54" i="11"/>
  <c r="AD54" i="11" s="1"/>
  <c r="AL93" i="4"/>
  <c r="AK106" i="4"/>
  <c r="AK97" i="4"/>
  <c r="AB81" i="7"/>
  <c r="AD87" i="7"/>
  <c r="AM93" i="5"/>
  <c r="AK87" i="5"/>
  <c r="AL54" i="10"/>
  <c r="AN54" i="10" s="1"/>
  <c r="AB61" i="10"/>
  <c r="AB70" i="10"/>
  <c r="T63" i="12"/>
  <c r="S82" i="9"/>
  <c r="S73" i="9"/>
  <c r="AL105" i="7"/>
  <c r="AD80" i="8"/>
  <c r="AB84" i="8"/>
  <c r="AC74" i="8"/>
  <c r="AL129" i="5"/>
  <c r="AL135" i="5" s="1"/>
  <c r="AC92" i="5"/>
  <c r="AD98" i="5"/>
  <c r="AB102" i="5"/>
  <c r="AK85" i="5"/>
  <c r="AK94" i="5"/>
  <c r="S85" i="8"/>
  <c r="S94" i="8"/>
  <c r="U98" i="6"/>
  <c r="T92" i="6"/>
  <c r="S102" i="6"/>
  <c r="AM87" i="6"/>
  <c r="AK81" i="6"/>
  <c r="J103" i="5"/>
  <c r="J112" i="5"/>
  <c r="S64" i="13"/>
  <c r="S55" i="13"/>
  <c r="AI102" i="4"/>
  <c r="AH102" i="4"/>
  <c r="U104" i="5"/>
  <c r="T98" i="5"/>
  <c r="S108" i="5"/>
  <c r="AL60" i="9"/>
  <c r="AN60" i="9" s="1"/>
  <c r="T102" i="4"/>
  <c r="V102" i="4" s="1"/>
  <c r="AL99" i="8"/>
  <c r="AL105" i="8" s="1"/>
  <c r="AL111" i="8" s="1"/>
  <c r="AL117" i="8" s="1"/>
  <c r="Z48" i="14"/>
  <c r="Y48" i="14"/>
  <c r="AB82" i="8"/>
  <c r="AB73" i="8"/>
  <c r="U111" i="4"/>
  <c r="S105" i="4"/>
  <c r="Z72" i="10"/>
  <c r="Y72" i="10"/>
  <c r="J94" i="7"/>
  <c r="J85" i="7"/>
  <c r="AB52" i="14"/>
  <c r="AB43" i="14"/>
  <c r="Y84" i="8"/>
  <c r="Z84" i="8"/>
  <c r="AB106" i="5"/>
  <c r="AB97" i="5"/>
  <c r="U78" i="7"/>
  <c r="AB57" i="11"/>
  <c r="AD63" i="11"/>
  <c r="AL80" i="6"/>
  <c r="AK90" i="6"/>
  <c r="AM86" i="6"/>
  <c r="AK43" i="13"/>
  <c r="AK52" i="13"/>
  <c r="S63" i="11"/>
  <c r="U69" i="11"/>
  <c r="Z60" i="12"/>
  <c r="Y60" i="12"/>
  <c r="AK54" i="12"/>
  <c r="AL44" i="12"/>
  <c r="AM50" i="12"/>
  <c r="AL51" i="12"/>
  <c r="AC87" i="6"/>
  <c r="AL84" i="5"/>
  <c r="AM84" i="5" s="1"/>
  <c r="AC60" i="10"/>
  <c r="AD60" i="10" s="1"/>
  <c r="S82" i="10"/>
  <c r="S73" i="10"/>
  <c r="T87" i="8"/>
  <c r="AK61" i="10"/>
  <c r="AK70" i="10"/>
  <c r="AK69" i="8"/>
  <c r="AM75" i="8"/>
  <c r="AC57" i="11"/>
  <c r="AC69" i="9"/>
  <c r="J55" i="12"/>
  <c r="J64" i="12"/>
  <c r="J70" i="11"/>
  <c r="J61" i="11"/>
  <c r="AH84" i="7"/>
  <c r="AI84" i="7"/>
  <c r="T105" i="5"/>
  <c r="AK84" i="7"/>
  <c r="AM80" i="7"/>
  <c r="AL74" i="7"/>
  <c r="Y108" i="4"/>
  <c r="Z108" i="4"/>
  <c r="AL75" i="10"/>
  <c r="AR54" i="11"/>
  <c r="AQ54" i="11"/>
  <c r="AR60" i="10"/>
  <c r="AQ60" i="10"/>
  <c r="U51" i="14"/>
  <c r="S45" i="14"/>
  <c r="AL39" i="14"/>
  <c r="AL45" i="14" s="1"/>
  <c r="AB106" i="4"/>
  <c r="AB97" i="4"/>
  <c r="AL38" i="13"/>
  <c r="AK48" i="13"/>
  <c r="AM44" i="13"/>
  <c r="AB61" i="11"/>
  <c r="AB70" i="11"/>
  <c r="AI48" i="13"/>
  <c r="AH48" i="13"/>
  <c r="AB52" i="13"/>
  <c r="AB43" i="13"/>
  <c r="AK102" i="4"/>
  <c r="AL92" i="4"/>
  <c r="AM98" i="4"/>
  <c r="Z78" i="9"/>
  <c r="Y78" i="9"/>
  <c r="AI66" i="10"/>
  <c r="AH66" i="10"/>
  <c r="S112" i="4"/>
  <c r="S103" i="4"/>
  <c r="T50" i="13"/>
  <c r="U56" i="13"/>
  <c r="S60" i="13"/>
  <c r="T84" i="7"/>
  <c r="V84" i="7" s="1"/>
  <c r="AC81" i="7"/>
  <c r="AL30" i="14"/>
  <c r="AN30" i="14" s="1"/>
  <c r="AL72" i="7"/>
  <c r="AM72" i="7" s="1"/>
  <c r="AB91" i="6"/>
  <c r="AB100" i="6"/>
  <c r="S75" i="9"/>
  <c r="U81" i="9"/>
  <c r="U105" i="5"/>
  <c r="S99" i="5"/>
  <c r="AC45" i="13"/>
  <c r="AB87" i="6"/>
  <c r="AD93" i="6"/>
  <c r="S55" i="12"/>
  <c r="S64" i="12"/>
  <c r="S93" i="6"/>
  <c r="U99" i="6"/>
  <c r="S52" i="14"/>
  <c r="S43" i="14"/>
  <c r="U60" i="10"/>
  <c r="V60" i="10"/>
  <c r="AE78" i="6"/>
  <c r="AB69" i="9"/>
  <c r="AD75" i="9"/>
  <c r="AB85" i="7"/>
  <c r="AB94" i="7"/>
  <c r="J58" i="13"/>
  <c r="J49" i="13"/>
  <c r="U63" i="12"/>
  <c r="S57" i="12"/>
  <c r="AB99" i="4"/>
  <c r="AD105" i="4"/>
  <c r="T62" i="11"/>
  <c r="S72" i="11"/>
  <c r="U68" i="11"/>
  <c r="AK64" i="11"/>
  <c r="AK55" i="11"/>
  <c r="AD57" i="12"/>
  <c r="AB51" i="12"/>
  <c r="AC93" i="5"/>
  <c r="AI96" i="5"/>
  <c r="AH96" i="5"/>
  <c r="AQ66" i="9"/>
  <c r="AR66" i="9"/>
  <c r="T93" i="7"/>
  <c r="AK45" i="12"/>
  <c r="AM51" i="12"/>
  <c r="S85" i="7"/>
  <c r="S94" i="7"/>
  <c r="AK51" i="11"/>
  <c r="AM57" i="11"/>
  <c r="AD92" i="6"/>
  <c r="AB96" i="6"/>
  <c r="AC86" i="6"/>
  <c r="AL32" i="14"/>
  <c r="AK42" i="14"/>
  <c r="AM38" i="14"/>
  <c r="AQ72" i="8"/>
  <c r="AR72" i="8"/>
  <c r="AB75" i="8"/>
  <c r="AD81" i="8"/>
  <c r="AC39" i="14"/>
  <c r="J52" i="14"/>
  <c r="J43" i="14"/>
  <c r="AC68" i="9"/>
  <c r="AB78" i="9"/>
  <c r="AD74" i="9"/>
  <c r="AL63" i="11"/>
  <c r="AC36" i="14"/>
  <c r="AD36" i="14" s="1"/>
  <c r="AC63" i="10"/>
  <c r="AC90" i="5"/>
  <c r="AD90" i="5" s="1"/>
  <c r="AK37" i="14"/>
  <c r="AK46" i="14"/>
  <c r="AQ42" i="13"/>
  <c r="AR42" i="13"/>
  <c r="U87" i="8"/>
  <c r="S81" i="8"/>
  <c r="AK57" i="10"/>
  <c r="AM63" i="10"/>
  <c r="AC44" i="13"/>
  <c r="AD50" i="13"/>
  <c r="AB54" i="13"/>
  <c r="AQ96" i="4"/>
  <c r="AR96" i="4"/>
  <c r="T74" i="9"/>
  <c r="S84" i="9"/>
  <c r="U80" i="9"/>
  <c r="AC62" i="10"/>
  <c r="AD68" i="10"/>
  <c r="AB72" i="10"/>
  <c r="AL68" i="8"/>
  <c r="AK78" i="8"/>
  <c r="AM74" i="8"/>
  <c r="Z54" i="13"/>
  <c r="Y54" i="13"/>
  <c r="T75" i="10"/>
  <c r="T42" i="14"/>
  <c r="AC51" i="12"/>
  <c r="U48" i="12"/>
  <c r="V48" i="12"/>
  <c r="S69" i="10"/>
  <c r="U75" i="10"/>
  <c r="U110" i="4"/>
  <c r="T104" i="4"/>
  <c r="S114" i="4"/>
  <c r="AB45" i="13"/>
  <c r="AD51" i="13"/>
  <c r="U92" i="7"/>
  <c r="T86" i="7"/>
  <c r="S96" i="7"/>
  <c r="AK76" i="9"/>
  <c r="AK67" i="9"/>
  <c r="AH78" i="8"/>
  <c r="AI78" i="8"/>
  <c r="T81" i="9"/>
  <c r="AC80" i="7"/>
  <c r="AB90" i="7"/>
  <c r="AD86" i="7"/>
  <c r="AK43" i="12"/>
  <c r="AK52" i="12"/>
  <c r="T57" i="13"/>
  <c r="Y66" i="11"/>
  <c r="Z66" i="11"/>
  <c r="BD109" i="2"/>
  <c r="BD114" i="2" s="1"/>
  <c r="BG111" i="2"/>
  <c r="BK100" i="2"/>
  <c r="BD95" i="2"/>
  <c r="BE96" i="2" s="1"/>
  <c r="BD100" i="2"/>
  <c r="BK95" i="2"/>
  <c r="BL96" i="2" s="1"/>
  <c r="BC96" i="2"/>
  <c r="BC107" i="2"/>
  <c r="BC106" i="2"/>
  <c r="BC104" i="2"/>
  <c r="BC102" i="2"/>
  <c r="BC103" i="2"/>
  <c r="BD98" i="2"/>
  <c r="BD99" i="2" s="1"/>
  <c r="BK98" i="2"/>
  <c r="BK99" i="2" s="1"/>
  <c r="F1" i="2"/>
  <c r="AF9" i="2"/>
  <c r="AG2" i="2"/>
  <c r="BK103" i="2"/>
  <c r="BK108" i="2" s="1"/>
  <c r="U90" i="6" l="1"/>
  <c r="AN78" i="6"/>
  <c r="AL48" i="12"/>
  <c r="V66" i="10"/>
  <c r="AN90" i="4"/>
  <c r="AE96" i="4"/>
  <c r="AE78" i="7"/>
  <c r="T72" i="10"/>
  <c r="U72" i="10" s="1"/>
  <c r="AM48" i="11"/>
  <c r="T48" i="14"/>
  <c r="V48" i="14" s="1"/>
  <c r="U48" i="13"/>
  <c r="V72" i="9"/>
  <c r="T90" i="7"/>
  <c r="V90" i="7" s="1"/>
  <c r="AC78" i="8"/>
  <c r="AE78" i="8" s="1"/>
  <c r="AE42" i="13"/>
  <c r="AE54" i="11"/>
  <c r="AE66" i="9"/>
  <c r="T60" i="12"/>
  <c r="U60" i="12" s="1"/>
  <c r="AE84" i="6"/>
  <c r="AL84" i="6"/>
  <c r="AM84" i="6" s="1"/>
  <c r="T54" i="13"/>
  <c r="U54" i="13" s="1"/>
  <c r="AC84" i="7"/>
  <c r="AD84" i="7" s="1"/>
  <c r="AN36" i="13"/>
  <c r="AL66" i="9"/>
  <c r="AN66" i="9" s="1"/>
  <c r="AL36" i="14"/>
  <c r="AN36" i="14" s="1"/>
  <c r="AM54" i="10"/>
  <c r="AC42" i="14"/>
  <c r="AD42" i="14" s="1"/>
  <c r="AL78" i="7"/>
  <c r="AN78" i="7" s="1"/>
  <c r="AC72" i="9"/>
  <c r="AD72" i="9" s="1"/>
  <c r="AC66" i="10"/>
  <c r="AD66" i="10" s="1"/>
  <c r="AC54" i="12"/>
  <c r="AD54" i="12" s="1"/>
  <c r="AL96" i="4"/>
  <c r="AN96" i="4" s="1"/>
  <c r="V54" i="12"/>
  <c r="AM66" i="8"/>
  <c r="AL72" i="8"/>
  <c r="AM72" i="8" s="1"/>
  <c r="AC48" i="13"/>
  <c r="AD48" i="13" s="1"/>
  <c r="AL54" i="11"/>
  <c r="AM54" i="11" s="1"/>
  <c r="AE90" i="5"/>
  <c r="AC102" i="4"/>
  <c r="AD102" i="4" s="1"/>
  <c r="T78" i="9"/>
  <c r="V78" i="9" s="1"/>
  <c r="AC96" i="5"/>
  <c r="AE96" i="5" s="1"/>
  <c r="AD72" i="8"/>
  <c r="AE48" i="12"/>
  <c r="U48" i="14"/>
  <c r="U84" i="7"/>
  <c r="AN72" i="7"/>
  <c r="AM60" i="9"/>
  <c r="AL90" i="5"/>
  <c r="AM90" i="5" s="1"/>
  <c r="AN48" i="12"/>
  <c r="AI90" i="7"/>
  <c r="AH90" i="7"/>
  <c r="S99" i="6"/>
  <c r="U105" i="6"/>
  <c r="AC63" i="11"/>
  <c r="AC93" i="6"/>
  <c r="U75" i="11"/>
  <c r="S69" i="11"/>
  <c r="AI84" i="8"/>
  <c r="AH84" i="8"/>
  <c r="AK81" i="7"/>
  <c r="AM87" i="7"/>
  <c r="J97" i="6"/>
  <c r="J106" i="6"/>
  <c r="AL117" i="6"/>
  <c r="AH66" i="11"/>
  <c r="AI66" i="11"/>
  <c r="AI96" i="6"/>
  <c r="AH96" i="6"/>
  <c r="AM57" i="12"/>
  <c r="AK51" i="12"/>
  <c r="AC99" i="5"/>
  <c r="AB75" i="9"/>
  <c r="AD81" i="9"/>
  <c r="J70" i="12"/>
  <c r="J61" i="12"/>
  <c r="AB79" i="8"/>
  <c r="AB88" i="8"/>
  <c r="S108" i="6"/>
  <c r="U104" i="6"/>
  <c r="T98" i="6"/>
  <c r="AH102" i="5"/>
  <c r="AI102" i="5"/>
  <c r="AC80" i="8"/>
  <c r="AD86" i="8"/>
  <c r="AB90" i="8"/>
  <c r="S79" i="9"/>
  <c r="S88" i="9"/>
  <c r="Y66" i="12"/>
  <c r="Z66" i="12"/>
  <c r="AB82" i="9"/>
  <c r="AB73" i="9"/>
  <c r="S103" i="5"/>
  <c r="S112" i="5"/>
  <c r="T105" i="6"/>
  <c r="U63" i="13"/>
  <c r="S57" i="13"/>
  <c r="AC60" i="11"/>
  <c r="AE60" i="11" s="1"/>
  <c r="Y96" i="7"/>
  <c r="Z96" i="7"/>
  <c r="T108" i="4"/>
  <c r="U108" i="4" s="1"/>
  <c r="Y84" i="9"/>
  <c r="Z84" i="9"/>
  <c r="AL69" i="11"/>
  <c r="AM44" i="14"/>
  <c r="AK48" i="14"/>
  <c r="AL38" i="14"/>
  <c r="AC92" i="6"/>
  <c r="AB102" i="6"/>
  <c r="AD98" i="6"/>
  <c r="AM48" i="12"/>
  <c r="AK70" i="11"/>
  <c r="AK61" i="11"/>
  <c r="U69" i="12"/>
  <c r="S63" i="12"/>
  <c r="S70" i="12"/>
  <c r="S61" i="12"/>
  <c r="S105" i="5"/>
  <c r="U111" i="5"/>
  <c r="AL98" i="4"/>
  <c r="AK108" i="4"/>
  <c r="AM104" i="4"/>
  <c r="AL51" i="14"/>
  <c r="AM81" i="8"/>
  <c r="AK75" i="8"/>
  <c r="AN84" i="5"/>
  <c r="AQ54" i="12"/>
  <c r="AR54" i="12"/>
  <c r="S61" i="13"/>
  <c r="S70" i="13"/>
  <c r="AC98" i="5"/>
  <c r="AB108" i="5"/>
  <c r="AD104" i="5"/>
  <c r="AE60" i="10"/>
  <c r="AK99" i="4"/>
  <c r="AM105" i="4"/>
  <c r="T62" i="12"/>
  <c r="U68" i="12"/>
  <c r="S72" i="12"/>
  <c r="U60" i="11"/>
  <c r="V60" i="11"/>
  <c r="Y90" i="8"/>
  <c r="Z90" i="8"/>
  <c r="U102" i="4"/>
  <c r="AK94" i="6"/>
  <c r="AK85" i="6"/>
  <c r="AK88" i="8"/>
  <c r="AK79" i="8"/>
  <c r="AC81" i="8"/>
  <c r="S90" i="9"/>
  <c r="U86" i="9"/>
  <c r="T80" i="9"/>
  <c r="T110" i="4"/>
  <c r="S120" i="4"/>
  <c r="U116" i="4"/>
  <c r="AM63" i="11"/>
  <c r="AK57" i="11"/>
  <c r="T68" i="11"/>
  <c r="U74" i="11"/>
  <c r="S78" i="11"/>
  <c r="AC87" i="7"/>
  <c r="AK90" i="7"/>
  <c r="AL80" i="7"/>
  <c r="AM86" i="7"/>
  <c r="AB63" i="11"/>
  <c r="AD69" i="11"/>
  <c r="J118" i="5"/>
  <c r="J109" i="5"/>
  <c r="J73" i="10"/>
  <c r="J82" i="10"/>
  <c r="T63" i="13"/>
  <c r="T87" i="9"/>
  <c r="S102" i="7"/>
  <c r="U98" i="7"/>
  <c r="T92" i="7"/>
  <c r="U42" i="14"/>
  <c r="V42" i="14"/>
  <c r="AR78" i="8"/>
  <c r="AQ78" i="8"/>
  <c r="S87" i="8"/>
  <c r="U93" i="8"/>
  <c r="AC45" i="14"/>
  <c r="Z72" i="11"/>
  <c r="Y72" i="11"/>
  <c r="AB93" i="6"/>
  <c r="AD99" i="6"/>
  <c r="AQ102" i="4"/>
  <c r="AR102" i="4"/>
  <c r="AL44" i="13"/>
  <c r="AM50" i="13"/>
  <c r="AK54" i="13"/>
  <c r="AR84" i="7"/>
  <c r="AQ84" i="7"/>
  <c r="AK76" i="10"/>
  <c r="AK67" i="10"/>
  <c r="S88" i="10"/>
  <c r="S79" i="10"/>
  <c r="AB49" i="14"/>
  <c r="AB58" i="14"/>
  <c r="AK93" i="5"/>
  <c r="AM99" i="5"/>
  <c r="AE36" i="14"/>
  <c r="AC56" i="12"/>
  <c r="AD62" i="12"/>
  <c r="AB66" i="12"/>
  <c r="T86" i="8"/>
  <c r="S96" i="8"/>
  <c r="U92" i="8"/>
  <c r="T96" i="6"/>
  <c r="V96" i="6" s="1"/>
  <c r="AD110" i="4"/>
  <c r="AB114" i="4"/>
  <c r="AC104" i="4"/>
  <c r="AC90" i="6"/>
  <c r="AD90" i="6" s="1"/>
  <c r="T99" i="7"/>
  <c r="J76" i="11"/>
  <c r="J67" i="11"/>
  <c r="AL50" i="12"/>
  <c r="AM56" i="12"/>
  <c r="AK60" i="12"/>
  <c r="AB112" i="5"/>
  <c r="AB103" i="5"/>
  <c r="AK103" i="4"/>
  <c r="AK112" i="4"/>
  <c r="S93" i="7"/>
  <c r="U99" i="7"/>
  <c r="AD75" i="10"/>
  <c r="AB69" i="10"/>
  <c r="AL56" i="11"/>
  <c r="AK66" i="11"/>
  <c r="AM62" i="11"/>
  <c r="Z114" i="4"/>
  <c r="Y114" i="4"/>
  <c r="AB76" i="11"/>
  <c r="AB67" i="11"/>
  <c r="AC57" i="12"/>
  <c r="S109" i="4"/>
  <c r="S118" i="4"/>
  <c r="U117" i="4"/>
  <c r="S111" i="4"/>
  <c r="AL111" i="7"/>
  <c r="J79" i="9"/>
  <c r="J88" i="9"/>
  <c r="T84" i="8"/>
  <c r="V84" i="8" s="1"/>
  <c r="AK49" i="12"/>
  <c r="AK58" i="12"/>
  <c r="S75" i="10"/>
  <c r="U81" i="10"/>
  <c r="AC74" i="9"/>
  <c r="AD80" i="9"/>
  <c r="AB84" i="9"/>
  <c r="AB81" i="8"/>
  <c r="AD87" i="8"/>
  <c r="T66" i="11"/>
  <c r="AB106" i="6"/>
  <c r="AB97" i="6"/>
  <c r="AQ48" i="13"/>
  <c r="AR48" i="13"/>
  <c r="AL81" i="10"/>
  <c r="AL87" i="10" s="1"/>
  <c r="AK58" i="13"/>
  <c r="AK49" i="13"/>
  <c r="T104" i="5"/>
  <c r="U110" i="5"/>
  <c r="S114" i="5"/>
  <c r="S91" i="8"/>
  <c r="S100" i="8"/>
  <c r="AB87" i="7"/>
  <c r="AD93" i="7"/>
  <c r="AM51" i="13"/>
  <c r="AK45" i="13"/>
  <c r="AI60" i="12"/>
  <c r="AH60" i="12"/>
  <c r="J118" i="4"/>
  <c r="J109" i="4"/>
  <c r="AB58" i="12"/>
  <c r="AB49" i="12"/>
  <c r="T102" i="5"/>
  <c r="AH108" i="4"/>
  <c r="AI108" i="4"/>
  <c r="AR72" i="9"/>
  <c r="AQ72" i="9"/>
  <c r="AL123" i="8"/>
  <c r="S82" i="11"/>
  <c r="S73" i="11"/>
  <c r="AL74" i="8"/>
  <c r="AK84" i="8"/>
  <c r="AM80" i="8"/>
  <c r="AL99" i="4"/>
  <c r="J94" i="8"/>
  <c r="J85" i="8"/>
  <c r="T111" i="4"/>
  <c r="AM30" i="14"/>
  <c r="T81" i="10"/>
  <c r="AH72" i="10"/>
  <c r="AI72" i="10"/>
  <c r="AH54" i="13"/>
  <c r="AI54" i="13"/>
  <c r="AC69" i="10"/>
  <c r="AH78" i="9"/>
  <c r="AI78" i="9"/>
  <c r="J58" i="14"/>
  <c r="J49" i="14"/>
  <c r="J64" i="13"/>
  <c r="J55" i="13"/>
  <c r="AB58" i="13"/>
  <c r="AB49" i="13"/>
  <c r="AL42" i="13"/>
  <c r="AN42" i="13" s="1"/>
  <c r="AC75" i="9"/>
  <c r="J100" i="7"/>
  <c r="J91" i="7"/>
  <c r="AM93" i="6"/>
  <c r="AK87" i="6"/>
  <c r="AR96" i="5"/>
  <c r="AQ96" i="5"/>
  <c r="U96" i="5"/>
  <c r="V96" i="5"/>
  <c r="Z78" i="10"/>
  <c r="Y78" i="10"/>
  <c r="AL60" i="10"/>
  <c r="AN60" i="10" s="1"/>
  <c r="AM75" i="9"/>
  <c r="AK69" i="9"/>
  <c r="T75" i="11"/>
  <c r="AL105" i="9"/>
  <c r="AL57" i="13"/>
  <c r="S106" i="6"/>
  <c r="S97" i="6"/>
  <c r="AD50" i="14"/>
  <c r="AB54" i="14"/>
  <c r="AC44" i="14"/>
  <c r="AM45" i="14"/>
  <c r="AK39" i="14"/>
  <c r="U78" i="8"/>
  <c r="AB57" i="12"/>
  <c r="AD63" i="12"/>
  <c r="T56" i="13"/>
  <c r="S66" i="13"/>
  <c r="U62" i="13"/>
  <c r="AB112" i="4"/>
  <c r="AB103" i="4"/>
  <c r="AR90" i="6"/>
  <c r="AQ90" i="6"/>
  <c r="AB76" i="10"/>
  <c r="AB67" i="10"/>
  <c r="AQ66" i="10"/>
  <c r="AR66" i="10"/>
  <c r="U56" i="14"/>
  <c r="S60" i="14"/>
  <c r="T50" i="14"/>
  <c r="AB45" i="14"/>
  <c r="AD51" i="14"/>
  <c r="AK82" i="9"/>
  <c r="AK73" i="9"/>
  <c r="AM69" i="10"/>
  <c r="AK63" i="10"/>
  <c r="AR42" i="14"/>
  <c r="AQ42" i="14"/>
  <c r="S81" i="9"/>
  <c r="U87" i="9"/>
  <c r="U57" i="14"/>
  <c r="S51" i="14"/>
  <c r="AL57" i="12"/>
  <c r="Z108" i="5"/>
  <c r="Y108" i="5"/>
  <c r="AD92" i="7"/>
  <c r="AB96" i="7"/>
  <c r="AC86" i="7"/>
  <c r="AB51" i="13"/>
  <c r="AD57" i="13"/>
  <c r="AD74" i="10"/>
  <c r="AB78" i="10"/>
  <c r="AC68" i="10"/>
  <c r="AB60" i="13"/>
  <c r="AC50" i="13"/>
  <c r="AD56" i="13"/>
  <c r="AK43" i="14"/>
  <c r="AK52" i="14"/>
  <c r="AM42" i="12"/>
  <c r="S100" i="7"/>
  <c r="S91" i="7"/>
  <c r="AB105" i="4"/>
  <c r="AD111" i="4"/>
  <c r="AB91" i="7"/>
  <c r="AB100" i="7"/>
  <c r="S49" i="14"/>
  <c r="S58" i="14"/>
  <c r="AC51" i="13"/>
  <c r="Z60" i="13"/>
  <c r="Y60" i="13"/>
  <c r="T111" i="5"/>
  <c r="T93" i="8"/>
  <c r="AL86" i="6"/>
  <c r="AM92" i="6"/>
  <c r="AK96" i="6"/>
  <c r="Y102" i="6"/>
  <c r="Z102" i="6"/>
  <c r="AK100" i="5"/>
  <c r="AK91" i="5"/>
  <c r="T69" i="12"/>
  <c r="AM98" i="5"/>
  <c r="AL92" i="5"/>
  <c r="AK102" i="5"/>
  <c r="AK85" i="7"/>
  <c r="AK94" i="7"/>
  <c r="AD105" i="5"/>
  <c r="AB99" i="5"/>
  <c r="S84" i="10"/>
  <c r="T74" i="10"/>
  <c r="U80" i="10"/>
  <c r="AL62" i="10"/>
  <c r="AK72" i="10"/>
  <c r="AM68" i="10"/>
  <c r="Z54" i="14"/>
  <c r="Y54" i="14"/>
  <c r="AR60" i="11"/>
  <c r="AQ60" i="11"/>
  <c r="AD68" i="11"/>
  <c r="AB72" i="11"/>
  <c r="AC62" i="11"/>
  <c r="AM74" i="9"/>
  <c r="AL68" i="9"/>
  <c r="AK78" i="9"/>
  <c r="AI48" i="14"/>
  <c r="AH48" i="14"/>
  <c r="T57" i="14"/>
  <c r="BG117" i="2"/>
  <c r="BD115" i="2"/>
  <c r="BD120" i="2" s="1"/>
  <c r="BK101" i="2"/>
  <c r="BL102" i="2" s="1"/>
  <c r="BD101" i="2"/>
  <c r="BE102" i="2" s="1"/>
  <c r="BK106" i="2"/>
  <c r="BD106" i="2"/>
  <c r="BC108" i="2"/>
  <c r="BC111" i="2"/>
  <c r="BC113" i="2"/>
  <c r="BC112" i="2"/>
  <c r="BC110" i="2"/>
  <c r="BC109" i="2"/>
  <c r="BD104" i="2"/>
  <c r="BD105" i="2" s="1"/>
  <c r="BK104" i="2"/>
  <c r="BK105" i="2" s="1"/>
  <c r="AG9" i="2"/>
  <c r="AH2" i="2"/>
  <c r="BK109" i="2"/>
  <c r="BK114" i="2" s="1"/>
  <c r="V72" i="10" l="1"/>
  <c r="AC108" i="4"/>
  <c r="T102" i="6"/>
  <c r="AM36" i="14"/>
  <c r="V102" i="6"/>
  <c r="U90" i="7"/>
  <c r="AD78" i="8"/>
  <c r="AM66" i="9"/>
  <c r="AE48" i="13"/>
  <c r="AE54" i="12"/>
  <c r="AD108" i="4"/>
  <c r="AM96" i="4"/>
  <c r="U78" i="9"/>
  <c r="V60" i="12"/>
  <c r="T96" i="7"/>
  <c r="U96" i="7" s="1"/>
  <c r="AC96" i="6"/>
  <c r="AE96" i="6" s="1"/>
  <c r="AL48" i="13"/>
  <c r="AM48" i="13" s="1"/>
  <c r="T54" i="14"/>
  <c r="V54" i="14" s="1"/>
  <c r="AM78" i="7"/>
  <c r="AN84" i="6"/>
  <c r="T72" i="11"/>
  <c r="U72" i="11" s="1"/>
  <c r="AE84" i="7"/>
  <c r="AE42" i="14"/>
  <c r="AD96" i="5"/>
  <c r="V54" i="13"/>
  <c r="AE72" i="9"/>
  <c r="AL54" i="12"/>
  <c r="AM54" i="12" s="1"/>
  <c r="AC66" i="11"/>
  <c r="AD66" i="11" s="1"/>
  <c r="AN54" i="11"/>
  <c r="AC90" i="7"/>
  <c r="AD90" i="7" s="1"/>
  <c r="AE66" i="10"/>
  <c r="T90" i="8"/>
  <c r="V90" i="8" s="1"/>
  <c r="AL72" i="9"/>
  <c r="AN72" i="9" s="1"/>
  <c r="V108" i="4"/>
  <c r="AN72" i="8"/>
  <c r="T78" i="10"/>
  <c r="V78" i="10" s="1"/>
  <c r="AC48" i="14"/>
  <c r="AD48" i="14" s="1"/>
  <c r="AL96" i="5"/>
  <c r="AM96" i="5" s="1"/>
  <c r="T84" i="9"/>
  <c r="U84" i="9" s="1"/>
  <c r="AL66" i="10"/>
  <c r="AN66" i="10" s="1"/>
  <c r="T60" i="13"/>
  <c r="V60" i="13" s="1"/>
  <c r="AN90" i="5"/>
  <c r="U96" i="6"/>
  <c r="T108" i="5"/>
  <c r="V108" i="5" s="1"/>
  <c r="AM60" i="10"/>
  <c r="AE102" i="4"/>
  <c r="AC54" i="13"/>
  <c r="AD54" i="13" s="1"/>
  <c r="AC60" i="12"/>
  <c r="AD60" i="12" s="1"/>
  <c r="T75" i="12"/>
  <c r="Y114" i="5"/>
  <c r="Z114" i="5"/>
  <c r="J82" i="11"/>
  <c r="J73" i="11"/>
  <c r="Z90" i="9"/>
  <c r="Y90" i="9"/>
  <c r="Z108" i="6"/>
  <c r="Y108" i="6"/>
  <c r="U111" i="6"/>
  <c r="S105" i="6"/>
  <c r="AR72" i="10"/>
  <c r="AQ72" i="10"/>
  <c r="AL129" i="8"/>
  <c r="AL135" i="8" s="1"/>
  <c r="U74" i="12"/>
  <c r="T68" i="12"/>
  <c r="S78" i="12"/>
  <c r="AK91" i="7"/>
  <c r="AK100" i="7"/>
  <c r="AR84" i="8"/>
  <c r="AQ84" i="8"/>
  <c r="T105" i="7"/>
  <c r="AB64" i="14"/>
  <c r="AB55" i="14"/>
  <c r="T93" i="9"/>
  <c r="T66" i="12"/>
  <c r="T63" i="14"/>
  <c r="AI72" i="11"/>
  <c r="AH72" i="11"/>
  <c r="T80" i="10"/>
  <c r="S90" i="10"/>
  <c r="U86" i="10"/>
  <c r="T117" i="5"/>
  <c r="AB84" i="10"/>
  <c r="AD80" i="10"/>
  <c r="AC74" i="10"/>
  <c r="S87" i="9"/>
  <c r="U93" i="9"/>
  <c r="AB63" i="12"/>
  <c r="AD69" i="12"/>
  <c r="AB64" i="13"/>
  <c r="AB55" i="13"/>
  <c r="AC75" i="10"/>
  <c r="AL78" i="8"/>
  <c r="AN78" i="8" s="1"/>
  <c r="AK51" i="13"/>
  <c r="AM57" i="13"/>
  <c r="AK64" i="12"/>
  <c r="AK55" i="12"/>
  <c r="S124" i="4"/>
  <c r="S115" i="4"/>
  <c r="AL60" i="11"/>
  <c r="AN60" i="11" s="1"/>
  <c r="AB118" i="5"/>
  <c r="AB109" i="5"/>
  <c r="AK73" i="10"/>
  <c r="AK82" i="10"/>
  <c r="AC93" i="7"/>
  <c r="U122" i="4"/>
  <c r="S126" i="4"/>
  <c r="T116" i="4"/>
  <c r="AC87" i="8"/>
  <c r="AK105" i="4"/>
  <c r="AM111" i="4"/>
  <c r="AL102" i="4"/>
  <c r="AN102" i="4" s="1"/>
  <c r="AL42" i="14"/>
  <c r="AM42" i="14" s="1"/>
  <c r="S118" i="5"/>
  <c r="S109" i="5"/>
  <c r="AB81" i="9"/>
  <c r="AD87" i="9"/>
  <c r="AC99" i="6"/>
  <c r="AK78" i="10"/>
  <c r="AL68" i="10"/>
  <c r="AM74" i="10"/>
  <c r="AC57" i="13"/>
  <c r="AL63" i="12"/>
  <c r="T62" i="13"/>
  <c r="U68" i="13"/>
  <c r="S72" i="13"/>
  <c r="T117" i="4"/>
  <c r="AD116" i="4"/>
  <c r="AC110" i="4"/>
  <c r="AB120" i="4"/>
  <c r="AK91" i="6"/>
  <c r="AK100" i="6"/>
  <c r="AD104" i="6"/>
  <c r="AC98" i="6"/>
  <c r="AB108" i="6"/>
  <c r="AL74" i="9"/>
  <c r="AK84" i="9"/>
  <c r="AM80" i="9"/>
  <c r="T99" i="8"/>
  <c r="J97" i="7"/>
  <c r="J106" i="7"/>
  <c r="AD68" i="12"/>
  <c r="AC62" i="12"/>
  <c r="AB72" i="12"/>
  <c r="AQ90" i="7"/>
  <c r="AR90" i="7"/>
  <c r="AH102" i="6"/>
  <c r="AI102" i="6"/>
  <c r="S64" i="14"/>
  <c r="S55" i="14"/>
  <c r="AQ66" i="11"/>
  <c r="AR66" i="11"/>
  <c r="AD74" i="11"/>
  <c r="AC68" i="11"/>
  <c r="AB78" i="11"/>
  <c r="AQ102" i="5"/>
  <c r="AR102" i="5"/>
  <c r="AR96" i="6"/>
  <c r="AQ96" i="6"/>
  <c r="AB97" i="7"/>
  <c r="AB106" i="7"/>
  <c r="AK58" i="14"/>
  <c r="AK49" i="14"/>
  <c r="AL111" i="9"/>
  <c r="AK75" i="9"/>
  <c r="AM81" i="9"/>
  <c r="J55" i="14"/>
  <c r="J64" i="14"/>
  <c r="T87" i="10"/>
  <c r="U102" i="5"/>
  <c r="V102" i="5"/>
  <c r="AB93" i="7"/>
  <c r="AD99" i="7"/>
  <c r="AK55" i="13"/>
  <c r="AK64" i="13"/>
  <c r="AB87" i="8"/>
  <c r="AD93" i="8"/>
  <c r="AL117" i="7"/>
  <c r="AC63" i="12"/>
  <c r="AR60" i="12"/>
  <c r="AQ60" i="12"/>
  <c r="AD60" i="11"/>
  <c r="AQ54" i="13"/>
  <c r="AR54" i="13"/>
  <c r="J124" i="5"/>
  <c r="J115" i="5"/>
  <c r="Z120" i="4"/>
  <c r="Y120" i="4"/>
  <c r="S67" i="13"/>
  <c r="S76" i="13"/>
  <c r="AM87" i="8"/>
  <c r="AK81" i="8"/>
  <c r="S111" i="5"/>
  <c r="U117" i="5"/>
  <c r="AK67" i="11"/>
  <c r="AK76" i="11"/>
  <c r="AR48" i="14"/>
  <c r="AQ48" i="14"/>
  <c r="S63" i="13"/>
  <c r="U69" i="13"/>
  <c r="AB79" i="9"/>
  <c r="AB88" i="9"/>
  <c r="AC102" i="5"/>
  <c r="AD102" i="5" s="1"/>
  <c r="J76" i="12"/>
  <c r="J67" i="12"/>
  <c r="AK87" i="7"/>
  <c r="AM93" i="7"/>
  <c r="AE90" i="6"/>
  <c r="AC51" i="14"/>
  <c r="Z72" i="12"/>
  <c r="Y72" i="12"/>
  <c r="AC72" i="10"/>
  <c r="AD72" i="10" s="1"/>
  <c r="Y66" i="13"/>
  <c r="Z66" i="13"/>
  <c r="AL80" i="8"/>
  <c r="AK90" i="8"/>
  <c r="AM86" i="8"/>
  <c r="J85" i="9"/>
  <c r="J94" i="9"/>
  <c r="S85" i="10"/>
  <c r="S94" i="10"/>
  <c r="AI90" i="8"/>
  <c r="AH90" i="8"/>
  <c r="U81" i="11"/>
  <c r="S75" i="11"/>
  <c r="S106" i="7"/>
  <c r="S97" i="7"/>
  <c r="AB51" i="14"/>
  <c r="AD57" i="14"/>
  <c r="AB73" i="10"/>
  <c r="AB82" i="10"/>
  <c r="J100" i="8"/>
  <c r="J91" i="8"/>
  <c r="J103" i="6"/>
  <c r="J112" i="6"/>
  <c r="Z84" i="10"/>
  <c r="Y84" i="10"/>
  <c r="AM98" i="6"/>
  <c r="AL92" i="6"/>
  <c r="AK102" i="6"/>
  <c r="AB57" i="13"/>
  <c r="AD63" i="13"/>
  <c r="AM75" i="10"/>
  <c r="AK69" i="10"/>
  <c r="Z60" i="14"/>
  <c r="Y60" i="14"/>
  <c r="AL90" i="6"/>
  <c r="AN90" i="6" s="1"/>
  <c r="J61" i="13"/>
  <c r="J70" i="13"/>
  <c r="AC78" i="9"/>
  <c r="AD78" i="9" s="1"/>
  <c r="AL93" i="10"/>
  <c r="AB75" i="10"/>
  <c r="AD81" i="10"/>
  <c r="AM62" i="12"/>
  <c r="AL56" i="12"/>
  <c r="AK66" i="12"/>
  <c r="S102" i="8"/>
  <c r="U98" i="8"/>
  <c r="T92" i="8"/>
  <c r="AK60" i="13"/>
  <c r="AL50" i="13"/>
  <c r="AM56" i="13"/>
  <c r="U99" i="8"/>
  <c r="S93" i="8"/>
  <c r="T69" i="13"/>
  <c r="AB69" i="11"/>
  <c r="AD75" i="11"/>
  <c r="Y78" i="11"/>
  <c r="Z78" i="11"/>
  <c r="T114" i="4"/>
  <c r="V114" i="4" s="1"/>
  <c r="AL44" i="14"/>
  <c r="AK54" i="14"/>
  <c r="AM50" i="14"/>
  <c r="AL75" i="11"/>
  <c r="AL81" i="11" s="1"/>
  <c r="AH96" i="7"/>
  <c r="AI96" i="7"/>
  <c r="AH66" i="12"/>
  <c r="AI66" i="12"/>
  <c r="AL84" i="7"/>
  <c r="AM84" i="7" s="1"/>
  <c r="AL57" i="14"/>
  <c r="U84" i="8"/>
  <c r="AL63" i="13"/>
  <c r="AL69" i="13" s="1"/>
  <c r="S81" i="10"/>
  <c r="U87" i="10"/>
  <c r="AM68" i="11"/>
  <c r="AK72" i="11"/>
  <c r="AL62" i="11"/>
  <c r="AM69" i="11"/>
  <c r="AK63" i="11"/>
  <c r="AC50" i="14"/>
  <c r="AB60" i="14"/>
  <c r="AD56" i="14"/>
  <c r="U75" i="12"/>
  <c r="S69" i="12"/>
  <c r="AK108" i="5"/>
  <c r="AM104" i="5"/>
  <c r="AL98" i="5"/>
  <c r="AK106" i="5"/>
  <c r="AK97" i="5"/>
  <c r="AB111" i="4"/>
  <c r="AD117" i="4"/>
  <c r="AC56" i="13"/>
  <c r="AB66" i="13"/>
  <c r="AD62" i="13"/>
  <c r="S66" i="14"/>
  <c r="T56" i="14"/>
  <c r="U62" i="14"/>
  <c r="AC81" i="9"/>
  <c r="S106" i="8"/>
  <c r="S97" i="8"/>
  <c r="AB112" i="6"/>
  <c r="AB103" i="6"/>
  <c r="AI84" i="9"/>
  <c r="AH84" i="9"/>
  <c r="AB82" i="11"/>
  <c r="AB73" i="11"/>
  <c r="S99" i="7"/>
  <c r="U105" i="7"/>
  <c r="Z96" i="8"/>
  <c r="Y96" i="8"/>
  <c r="T98" i="7"/>
  <c r="U104" i="7"/>
  <c r="S108" i="7"/>
  <c r="J79" i="10"/>
  <c r="J88" i="10"/>
  <c r="S84" i="11"/>
  <c r="U80" i="11"/>
  <c r="T74" i="11"/>
  <c r="AK94" i="8"/>
  <c r="AK85" i="8"/>
  <c r="AB114" i="5"/>
  <c r="AC104" i="5"/>
  <c r="AD110" i="5"/>
  <c r="T111" i="6"/>
  <c r="AC69" i="11"/>
  <c r="AH60" i="13"/>
  <c r="AI60" i="13"/>
  <c r="AB64" i="12"/>
  <c r="AB55" i="12"/>
  <c r="AK109" i="4"/>
  <c r="AK118" i="4"/>
  <c r="AM105" i="5"/>
  <c r="AK99" i="5"/>
  <c r="AB102" i="7"/>
  <c r="AC92" i="7"/>
  <c r="AD98" i="7"/>
  <c r="AI54" i="14"/>
  <c r="AH54" i="14"/>
  <c r="U116" i="5"/>
  <c r="S120" i="5"/>
  <c r="T110" i="5"/>
  <c r="AB99" i="6"/>
  <c r="AD105" i="6"/>
  <c r="AM110" i="4"/>
  <c r="AL104" i="4"/>
  <c r="AK114" i="4"/>
  <c r="AB85" i="8"/>
  <c r="AB94" i="8"/>
  <c r="U102" i="6"/>
  <c r="AI78" i="10"/>
  <c r="AH78" i="10"/>
  <c r="S57" i="14"/>
  <c r="U63" i="14"/>
  <c r="J115" i="4"/>
  <c r="J124" i="4"/>
  <c r="AQ108" i="4"/>
  <c r="AR108" i="4"/>
  <c r="AC86" i="8"/>
  <c r="AD92" i="8"/>
  <c r="AB96" i="8"/>
  <c r="AK57" i="12"/>
  <c r="AM63" i="12"/>
  <c r="AQ78" i="9"/>
  <c r="AR78" i="9"/>
  <c r="AB105" i="5"/>
  <c r="AD111" i="5"/>
  <c r="AE108" i="4"/>
  <c r="AK79" i="9"/>
  <c r="AK88" i="9"/>
  <c r="AB118" i="4"/>
  <c r="AB109" i="4"/>
  <c r="AK45" i="14"/>
  <c r="AM51" i="14"/>
  <c r="S103" i="6"/>
  <c r="S112" i="6"/>
  <c r="T81" i="11"/>
  <c r="AM42" i="13"/>
  <c r="AM99" i="6"/>
  <c r="AK93" i="6"/>
  <c r="AL105" i="4"/>
  <c r="S88" i="11"/>
  <c r="S79" i="11"/>
  <c r="U66" i="11"/>
  <c r="V66" i="11"/>
  <c r="AD86" i="9"/>
  <c r="AB90" i="9"/>
  <c r="AC80" i="9"/>
  <c r="U123" i="4"/>
  <c r="S117" i="4"/>
  <c r="AH114" i="4"/>
  <c r="AI114" i="4"/>
  <c r="AC114" i="4" s="1"/>
  <c r="Y102" i="7"/>
  <c r="Z102" i="7"/>
  <c r="AL86" i="7"/>
  <c r="AK96" i="7"/>
  <c r="AM92" i="7"/>
  <c r="T86" i="9"/>
  <c r="U92" i="9"/>
  <c r="S96" i="9"/>
  <c r="AH108" i="5"/>
  <c r="AI108" i="5"/>
  <c r="S76" i="12"/>
  <c r="S67" i="12"/>
  <c r="S94" i="9"/>
  <c r="S85" i="9"/>
  <c r="T104" i="6"/>
  <c r="U110" i="6"/>
  <c r="S114" i="6"/>
  <c r="AC105" i="5"/>
  <c r="AL123" i="6"/>
  <c r="AL129" i="6" s="1"/>
  <c r="AC84" i="8"/>
  <c r="AE84" i="8" s="1"/>
  <c r="BG123" i="2"/>
  <c r="BD121" i="2"/>
  <c r="BD126" i="2" s="1"/>
  <c r="BD107" i="2"/>
  <c r="BE108" i="2" s="1"/>
  <c r="BK107" i="2"/>
  <c r="BL108" i="2" s="1"/>
  <c r="BD118" i="2"/>
  <c r="BD112" i="2"/>
  <c r="BK112" i="2"/>
  <c r="BC114" i="2"/>
  <c r="BC116" i="2"/>
  <c r="BC118" i="2"/>
  <c r="BC119" i="2"/>
  <c r="BK115" i="2"/>
  <c r="BK120" i="2" s="1"/>
  <c r="BC115" i="2"/>
  <c r="BC117" i="2"/>
  <c r="BD110" i="2"/>
  <c r="BD111" i="2" s="1"/>
  <c r="BK110" i="2"/>
  <c r="BK111" i="2" s="1"/>
  <c r="AI2" i="2"/>
  <c r="AH9" i="2"/>
  <c r="AC108" i="5" l="1"/>
  <c r="AD96" i="6"/>
  <c r="AM66" i="10"/>
  <c r="V72" i="11"/>
  <c r="V96" i="7"/>
  <c r="T114" i="5"/>
  <c r="U114" i="5" s="1"/>
  <c r="AD108" i="5"/>
  <c r="AN54" i="12"/>
  <c r="AL60" i="12"/>
  <c r="AM60" i="12" s="1"/>
  <c r="AE60" i="12"/>
  <c r="U54" i="14"/>
  <c r="AN48" i="13"/>
  <c r="AM78" i="8"/>
  <c r="T72" i="12"/>
  <c r="V72" i="12" s="1"/>
  <c r="U90" i="8"/>
  <c r="AE66" i="11"/>
  <c r="U60" i="13"/>
  <c r="AM72" i="9"/>
  <c r="AC60" i="13"/>
  <c r="AE60" i="13" s="1"/>
  <c r="AC96" i="7"/>
  <c r="AD96" i="7" s="1"/>
  <c r="T90" i="9"/>
  <c r="U90" i="9" s="1"/>
  <c r="T66" i="13"/>
  <c r="U66" i="13" s="1"/>
  <c r="AE48" i="14"/>
  <c r="AN42" i="14"/>
  <c r="U78" i="10"/>
  <c r="AC66" i="12"/>
  <c r="AD66" i="12" s="1"/>
  <c r="AC54" i="14"/>
  <c r="AE54" i="14" s="1"/>
  <c r="AE90" i="7"/>
  <c r="AC78" i="10"/>
  <c r="AE78" i="10" s="1"/>
  <c r="AM102" i="4"/>
  <c r="AL78" i="9"/>
  <c r="AM78" i="9" s="1"/>
  <c r="AL72" i="10"/>
  <c r="AN72" i="10" s="1"/>
  <c r="AL66" i="11"/>
  <c r="AN66" i="11" s="1"/>
  <c r="AE72" i="10"/>
  <c r="U108" i="5"/>
  <c r="AM90" i="6"/>
  <c r="AL48" i="14"/>
  <c r="AN48" i="14" s="1"/>
  <c r="V84" i="9"/>
  <c r="T96" i="8"/>
  <c r="U96" i="8" s="1"/>
  <c r="AN96" i="5"/>
  <c r="AN60" i="12"/>
  <c r="AD114" i="4"/>
  <c r="AN84" i="7"/>
  <c r="AC90" i="8"/>
  <c r="AD90" i="8" s="1"/>
  <c r="T60" i="14"/>
  <c r="V60" i="14" s="1"/>
  <c r="AM60" i="11"/>
  <c r="U114" i="4"/>
  <c r="AC84" i="9"/>
  <c r="AE84" i="9" s="1"/>
  <c r="AE78" i="9"/>
  <c r="AE54" i="13"/>
  <c r="AH114" i="5"/>
  <c r="AI114" i="5"/>
  <c r="T104" i="7"/>
  <c r="S114" i="7"/>
  <c r="U110" i="7"/>
  <c r="AB118" i="6"/>
  <c r="AB109" i="6"/>
  <c r="AQ72" i="11"/>
  <c r="AR72" i="11"/>
  <c r="AK73" i="11"/>
  <c r="AK82" i="11"/>
  <c r="Z126" i="4"/>
  <c r="Y126" i="4"/>
  <c r="AI84" i="10"/>
  <c r="AH84" i="10"/>
  <c r="Z120" i="5"/>
  <c r="Y120" i="5"/>
  <c r="T117" i="6"/>
  <c r="T62" i="14"/>
  <c r="U68" i="14"/>
  <c r="S72" i="14"/>
  <c r="AL68" i="11"/>
  <c r="AM74" i="11"/>
  <c r="AK78" i="11"/>
  <c r="U105" i="8"/>
  <c r="S99" i="8"/>
  <c r="Z102" i="8"/>
  <c r="Y102" i="8"/>
  <c r="AK75" i="10"/>
  <c r="AM81" i="10"/>
  <c r="S81" i="11"/>
  <c r="U87" i="11"/>
  <c r="AL86" i="8"/>
  <c r="AK96" i="8"/>
  <c r="AM92" i="8"/>
  <c r="AB85" i="9"/>
  <c r="AB94" i="9"/>
  <c r="AI78" i="11"/>
  <c r="AH78" i="11"/>
  <c r="AH72" i="12"/>
  <c r="AI72" i="12"/>
  <c r="AD110" i="6"/>
  <c r="AB114" i="6"/>
  <c r="AC104" i="6"/>
  <c r="T123" i="4"/>
  <c r="AD93" i="9"/>
  <c r="AB87" i="9"/>
  <c r="U128" i="4"/>
  <c r="S132" i="4"/>
  <c r="T122" i="4"/>
  <c r="AK57" i="13"/>
  <c r="AM63" i="13"/>
  <c r="AC81" i="10"/>
  <c r="AC111" i="5"/>
  <c r="S73" i="12"/>
  <c r="S82" i="12"/>
  <c r="AK102" i="7"/>
  <c r="AM98" i="7"/>
  <c r="AL92" i="7"/>
  <c r="AE114" i="4"/>
  <c r="AK51" i="14"/>
  <c r="AM57" i="14"/>
  <c r="AE108" i="5"/>
  <c r="AQ114" i="4"/>
  <c r="AR114" i="4"/>
  <c r="S126" i="5"/>
  <c r="U122" i="5"/>
  <c r="T116" i="5"/>
  <c r="AB61" i="12"/>
  <c r="AB70" i="12"/>
  <c r="S90" i="11"/>
  <c r="T80" i="11"/>
  <c r="U86" i="11"/>
  <c r="S112" i="8"/>
  <c r="S103" i="8"/>
  <c r="AK103" i="5"/>
  <c r="AK112" i="5"/>
  <c r="U93" i="10"/>
  <c r="S87" i="10"/>
  <c r="T78" i="11"/>
  <c r="AL56" i="13"/>
  <c r="AK66" i="13"/>
  <c r="AM62" i="13"/>
  <c r="AR66" i="12"/>
  <c r="AQ66" i="12"/>
  <c r="AD84" i="8"/>
  <c r="T84" i="10"/>
  <c r="AB79" i="10"/>
  <c r="AB88" i="10"/>
  <c r="AQ90" i="8"/>
  <c r="AR90" i="8"/>
  <c r="S117" i="5"/>
  <c r="U123" i="5"/>
  <c r="AL123" i="7"/>
  <c r="J70" i="14"/>
  <c r="J61" i="14"/>
  <c r="AC72" i="11"/>
  <c r="AE72" i="11" s="1"/>
  <c r="S70" i="14"/>
  <c r="S61" i="14"/>
  <c r="T105" i="8"/>
  <c r="AK106" i="6"/>
  <c r="AK97" i="6"/>
  <c r="Z72" i="13"/>
  <c r="Y72" i="13"/>
  <c r="AM80" i="10"/>
  <c r="AL74" i="10"/>
  <c r="AK84" i="10"/>
  <c r="AB115" i="5"/>
  <c r="AB124" i="5"/>
  <c r="T123" i="5"/>
  <c r="AL84" i="8"/>
  <c r="AM84" i="8" s="1"/>
  <c r="Z78" i="12"/>
  <c r="Y78" i="12"/>
  <c r="S91" i="9"/>
  <c r="S100" i="9"/>
  <c r="T98" i="8"/>
  <c r="U104" i="8"/>
  <c r="S108" i="8"/>
  <c r="AM104" i="6"/>
  <c r="AK108" i="6"/>
  <c r="AL98" i="6"/>
  <c r="T93" i="10"/>
  <c r="AK61" i="12"/>
  <c r="AK70" i="12"/>
  <c r="S123" i="4"/>
  <c r="U129" i="4"/>
  <c r="AK93" i="7"/>
  <c r="AM99" i="7"/>
  <c r="AD99" i="8"/>
  <c r="AB93" i="8"/>
  <c r="Z114" i="6"/>
  <c r="Y114" i="6"/>
  <c r="AC86" i="9"/>
  <c r="AD92" i="9"/>
  <c r="AB96" i="9"/>
  <c r="AL111" i="4"/>
  <c r="AL110" i="4"/>
  <c r="AM116" i="4"/>
  <c r="AK120" i="4"/>
  <c r="AM111" i="5"/>
  <c r="AK105" i="5"/>
  <c r="AC87" i="9"/>
  <c r="AC62" i="13"/>
  <c r="AB72" i="13"/>
  <c r="AD68" i="13"/>
  <c r="AK114" i="5"/>
  <c r="AL104" i="5"/>
  <c r="AM110" i="5"/>
  <c r="AI60" i="14"/>
  <c r="AH60" i="14"/>
  <c r="AB75" i="11"/>
  <c r="AD81" i="11"/>
  <c r="AQ60" i="13"/>
  <c r="AR60" i="13"/>
  <c r="AM68" i="12"/>
  <c r="AK72" i="12"/>
  <c r="AL62" i="12"/>
  <c r="AD69" i="13"/>
  <c r="AB63" i="13"/>
  <c r="J118" i="6"/>
  <c r="J109" i="6"/>
  <c r="AB57" i="14"/>
  <c r="AD63" i="14"/>
  <c r="AC57" i="14"/>
  <c r="J130" i="5"/>
  <c r="J121" i="5"/>
  <c r="AM87" i="9"/>
  <c r="AK81" i="9"/>
  <c r="AC102" i="6"/>
  <c r="AD102" i="6" s="1"/>
  <c r="J112" i="7"/>
  <c r="J103" i="7"/>
  <c r="AK90" i="9"/>
  <c r="AL80" i="9"/>
  <c r="AM86" i="9"/>
  <c r="AH120" i="4"/>
  <c r="AI120" i="4"/>
  <c r="AR78" i="10"/>
  <c r="AQ78" i="10"/>
  <c r="S124" i="5"/>
  <c r="S115" i="5"/>
  <c r="AC99" i="7"/>
  <c r="S93" i="9"/>
  <c r="U99" i="9"/>
  <c r="U66" i="12"/>
  <c r="V66" i="12"/>
  <c r="T74" i="12"/>
  <c r="U80" i="12"/>
  <c r="S84" i="12"/>
  <c r="S102" i="9"/>
  <c r="T92" i="9"/>
  <c r="U98" i="9"/>
  <c r="AQ54" i="14"/>
  <c r="AR54" i="14"/>
  <c r="AC63" i="13"/>
  <c r="AK111" i="4"/>
  <c r="AM117" i="4"/>
  <c r="Z90" i="10"/>
  <c r="Y90" i="10"/>
  <c r="S94" i="11"/>
  <c r="S85" i="11"/>
  <c r="AI90" i="9"/>
  <c r="AH90" i="9"/>
  <c r="AL108" i="4"/>
  <c r="AN108" i="4" s="1"/>
  <c r="AD104" i="7"/>
  <c r="AB108" i="7"/>
  <c r="AC98" i="7"/>
  <c r="Y84" i="11"/>
  <c r="Z84" i="11"/>
  <c r="S105" i="7"/>
  <c r="U111" i="7"/>
  <c r="U75" i="13"/>
  <c r="S69" i="13"/>
  <c r="AD74" i="12"/>
  <c r="AB78" i="12"/>
  <c r="AC68" i="12"/>
  <c r="S78" i="13"/>
  <c r="U74" i="13"/>
  <c r="T68" i="13"/>
  <c r="AB70" i="13"/>
  <c r="AB61" i="13"/>
  <c r="AB61" i="14"/>
  <c r="AB70" i="14"/>
  <c r="T110" i="6"/>
  <c r="U116" i="6"/>
  <c r="S120" i="6"/>
  <c r="T102" i="7"/>
  <c r="V102" i="7" s="1"/>
  <c r="AB124" i="4"/>
  <c r="AB115" i="4"/>
  <c r="J121" i="4"/>
  <c r="J130" i="4"/>
  <c r="AB105" i="6"/>
  <c r="AD111" i="6"/>
  <c r="AH102" i="7"/>
  <c r="AI102" i="7"/>
  <c r="AK115" i="4"/>
  <c r="AK124" i="4"/>
  <c r="J94" i="10"/>
  <c r="J85" i="10"/>
  <c r="AI66" i="13"/>
  <c r="AH66" i="13"/>
  <c r="AR108" i="5"/>
  <c r="AQ108" i="5"/>
  <c r="AB81" i="10"/>
  <c r="AD87" i="10"/>
  <c r="S100" i="10"/>
  <c r="S91" i="10"/>
  <c r="AK87" i="8"/>
  <c r="AM93" i="8"/>
  <c r="AK70" i="13"/>
  <c r="AK61" i="13"/>
  <c r="AQ84" i="9"/>
  <c r="AR84" i="9"/>
  <c r="AK79" i="10"/>
  <c r="AK88" i="10"/>
  <c r="T69" i="14"/>
  <c r="AK97" i="7"/>
  <c r="AK106" i="7"/>
  <c r="T81" i="12"/>
  <c r="AI96" i="8"/>
  <c r="AH96" i="8"/>
  <c r="AC75" i="11"/>
  <c r="J97" i="8"/>
  <c r="J106" i="8"/>
  <c r="AB111" i="5"/>
  <c r="AD117" i="5"/>
  <c r="AE102" i="5"/>
  <c r="Y66" i="14"/>
  <c r="Z66" i="14"/>
  <c r="AC56" i="14"/>
  <c r="AB66" i="14"/>
  <c r="AD62" i="14"/>
  <c r="S111" i="6"/>
  <c r="U117" i="6"/>
  <c r="T108" i="6"/>
  <c r="V108" i="6" s="1"/>
  <c r="T87" i="11"/>
  <c r="AK94" i="9"/>
  <c r="AK85" i="9"/>
  <c r="AK63" i="12"/>
  <c r="AM69" i="12"/>
  <c r="AD116" i="5"/>
  <c r="AB120" i="5"/>
  <c r="AC110" i="5"/>
  <c r="AB88" i="11"/>
  <c r="AB79" i="11"/>
  <c r="AM75" i="11"/>
  <c r="AK69" i="11"/>
  <c r="AL63" i="14"/>
  <c r="AL69" i="14" s="1"/>
  <c r="AL87" i="11"/>
  <c r="AR102" i="6"/>
  <c r="AQ102" i="6"/>
  <c r="S82" i="13"/>
  <c r="S73" i="13"/>
  <c r="AL54" i="13"/>
  <c r="AN54" i="13" s="1"/>
  <c r="AK55" i="14"/>
  <c r="AK64" i="14"/>
  <c r="AL102" i="5"/>
  <c r="AN102" i="5" s="1"/>
  <c r="AC116" i="4"/>
  <c r="AD122" i="4"/>
  <c r="AB126" i="4"/>
  <c r="AL69" i="12"/>
  <c r="AL75" i="12" s="1"/>
  <c r="AC93" i="8"/>
  <c r="S130" i="4"/>
  <c r="S121" i="4"/>
  <c r="T111" i="7"/>
  <c r="J88" i="11"/>
  <c r="J79" i="11"/>
  <c r="S118" i="6"/>
  <c r="S109" i="6"/>
  <c r="AK91" i="8"/>
  <c r="AK100" i="8"/>
  <c r="J67" i="13"/>
  <c r="J76" i="13"/>
  <c r="AC69" i="12"/>
  <c r="AB69" i="12"/>
  <c r="AD75" i="12"/>
  <c r="AC92" i="8"/>
  <c r="AB102" i="8"/>
  <c r="AD98" i="8"/>
  <c r="AR96" i="7"/>
  <c r="AQ96" i="7"/>
  <c r="AK99" i="6"/>
  <c r="AM105" i="6"/>
  <c r="U81" i="12"/>
  <c r="S75" i="12"/>
  <c r="AL99" i="10"/>
  <c r="AC74" i="11"/>
  <c r="AB84" i="11"/>
  <c r="AD80" i="11"/>
  <c r="AL135" i="6"/>
  <c r="Z96" i="9"/>
  <c r="Y96" i="9"/>
  <c r="S63" i="14"/>
  <c r="U69" i="14"/>
  <c r="AB100" i="8"/>
  <c r="AB91" i="8"/>
  <c r="Z108" i="7"/>
  <c r="Y108" i="7"/>
  <c r="AD123" i="4"/>
  <c r="AB117" i="4"/>
  <c r="AL75" i="13"/>
  <c r="AK60" i="14"/>
  <c r="AL50" i="14"/>
  <c r="AM56" i="14"/>
  <c r="T75" i="13"/>
  <c r="AL96" i="6"/>
  <c r="AM96" i="6" s="1"/>
  <c r="S112" i="7"/>
  <c r="S103" i="7"/>
  <c r="J91" i="9"/>
  <c r="J100" i="9"/>
  <c r="J73" i="12"/>
  <c r="J82" i="12"/>
  <c r="AB99" i="7"/>
  <c r="AD105" i="7"/>
  <c r="AL117" i="9"/>
  <c r="AB103" i="7"/>
  <c r="AB112" i="7"/>
  <c r="AL90" i="7"/>
  <c r="AN90" i="7" s="1"/>
  <c r="AH108" i="6"/>
  <c r="AI108" i="6"/>
  <c r="AC105" i="6"/>
  <c r="T120" i="4"/>
  <c r="V120" i="4" s="1"/>
  <c r="AB90" i="10"/>
  <c r="AC80" i="10"/>
  <c r="AD86" i="10"/>
  <c r="T86" i="10"/>
  <c r="S96" i="10"/>
  <c r="U92" i="10"/>
  <c r="T99" i="9"/>
  <c r="BD127" i="2"/>
  <c r="BD132" i="2" s="1"/>
  <c r="BG129" i="2"/>
  <c r="BD113" i="2"/>
  <c r="BE114" i="2" s="1"/>
  <c r="BK113" i="2"/>
  <c r="BL114" i="2" s="1"/>
  <c r="BK118" i="2"/>
  <c r="BC123" i="2"/>
  <c r="BC122" i="2"/>
  <c r="BC124" i="2"/>
  <c r="BC125" i="2"/>
  <c r="BC120" i="2"/>
  <c r="BC121" i="2"/>
  <c r="BK121" i="2"/>
  <c r="BK126" i="2" s="1"/>
  <c r="BD116" i="2"/>
  <c r="BD117" i="2" s="1"/>
  <c r="BD119" i="2" s="1"/>
  <c r="BE120" i="2" s="1"/>
  <c r="BK116" i="2"/>
  <c r="BK117" i="2" s="1"/>
  <c r="AI9" i="2"/>
  <c r="AJ2" i="2"/>
  <c r="AC108" i="6" l="1"/>
  <c r="AD108" i="6" s="1"/>
  <c r="V114" i="5"/>
  <c r="AD78" i="10"/>
  <c r="T90" i="10"/>
  <c r="U90" i="10" s="1"/>
  <c r="AC72" i="12"/>
  <c r="AE72" i="12" s="1"/>
  <c r="T120" i="5"/>
  <c r="V120" i="5" s="1"/>
  <c r="AL90" i="8"/>
  <c r="AM90" i="8" s="1"/>
  <c r="AE66" i="12"/>
  <c r="U72" i="12"/>
  <c r="V96" i="8"/>
  <c r="V66" i="13"/>
  <c r="T84" i="11"/>
  <c r="U84" i="11" s="1"/>
  <c r="AD54" i="14"/>
  <c r="AE96" i="7"/>
  <c r="AM66" i="11"/>
  <c r="T66" i="14"/>
  <c r="V66" i="14" s="1"/>
  <c r="AD60" i="13"/>
  <c r="AL72" i="11"/>
  <c r="AM72" i="11" s="1"/>
  <c r="V90" i="9"/>
  <c r="AL60" i="13"/>
  <c r="AM60" i="13" s="1"/>
  <c r="AL96" i="7"/>
  <c r="AM96" i="7" s="1"/>
  <c r="AC60" i="14"/>
  <c r="AE60" i="14" s="1"/>
  <c r="AN78" i="9"/>
  <c r="AL84" i="9"/>
  <c r="AM84" i="9" s="1"/>
  <c r="T72" i="13"/>
  <c r="U72" i="13" s="1"/>
  <c r="AD72" i="11"/>
  <c r="AM72" i="10"/>
  <c r="AN84" i="8"/>
  <c r="AM108" i="4"/>
  <c r="T78" i="12"/>
  <c r="U78" i="12" s="1"/>
  <c r="AC66" i="13"/>
  <c r="AD66" i="13" s="1"/>
  <c r="AM48" i="14"/>
  <c r="U108" i="6"/>
  <c r="AC78" i="11"/>
  <c r="AD78" i="11" s="1"/>
  <c r="AL66" i="12"/>
  <c r="AM66" i="12" s="1"/>
  <c r="AD84" i="9"/>
  <c r="U60" i="14"/>
  <c r="AC102" i="7"/>
  <c r="AE102" i="7" s="1"/>
  <c r="AM102" i="5"/>
  <c r="AL102" i="6"/>
  <c r="AN102" i="6" s="1"/>
  <c r="AE90" i="8"/>
  <c r="AC114" i="5"/>
  <c r="AD114" i="5" s="1"/>
  <c r="T102" i="8"/>
  <c r="V102" i="8" s="1"/>
  <c r="U120" i="4"/>
  <c r="AC96" i="8"/>
  <c r="AD96" i="8" s="1"/>
  <c r="T114" i="6"/>
  <c r="U114" i="6" s="1"/>
  <c r="AD104" i="8"/>
  <c r="AC98" i="8"/>
  <c r="AB108" i="8"/>
  <c r="AC122" i="4"/>
  <c r="AD128" i="4"/>
  <c r="AB132" i="4"/>
  <c r="AH78" i="12"/>
  <c r="AI78" i="12"/>
  <c r="J124" i="6"/>
  <c r="J115" i="6"/>
  <c r="AM116" i="5"/>
  <c r="AL110" i="5"/>
  <c r="AK120" i="5"/>
  <c r="AC93" i="9"/>
  <c r="AR102" i="7"/>
  <c r="AQ102" i="7"/>
  <c r="AB91" i="9"/>
  <c r="AB100" i="9"/>
  <c r="AK81" i="10"/>
  <c r="AM87" i="10"/>
  <c r="AR108" i="6"/>
  <c r="AQ108" i="6"/>
  <c r="AM54" i="13"/>
  <c r="S76" i="14"/>
  <c r="S67" i="14"/>
  <c r="AC110" i="6"/>
  <c r="AD116" i="6"/>
  <c r="AB120" i="6"/>
  <c r="AC86" i="10"/>
  <c r="AB96" i="10"/>
  <c r="AD92" i="10"/>
  <c r="AL75" i="14"/>
  <c r="AR114" i="5"/>
  <c r="AQ114" i="5"/>
  <c r="AM98" i="8"/>
  <c r="AL92" i="8"/>
  <c r="AK102" i="8"/>
  <c r="AE108" i="6"/>
  <c r="AC111" i="6"/>
  <c r="AB97" i="8"/>
  <c r="AB106" i="8"/>
  <c r="AL105" i="10"/>
  <c r="AM111" i="6"/>
  <c r="AK105" i="6"/>
  <c r="AD81" i="12"/>
  <c r="AB75" i="12"/>
  <c r="T117" i="7"/>
  <c r="AC99" i="8"/>
  <c r="S79" i="13"/>
  <c r="S88" i="13"/>
  <c r="AK91" i="9"/>
  <c r="AK100" i="9"/>
  <c r="AI66" i="14"/>
  <c r="AH66" i="14"/>
  <c r="T87" i="12"/>
  <c r="S106" i="10"/>
  <c r="S97" i="10"/>
  <c r="Y120" i="6"/>
  <c r="Z120" i="6"/>
  <c r="AI108" i="7"/>
  <c r="AH108" i="7"/>
  <c r="U104" i="9"/>
  <c r="T98" i="9"/>
  <c r="S108" i="9"/>
  <c r="Z84" i="12"/>
  <c r="Y84" i="12"/>
  <c r="AC120" i="4"/>
  <c r="AD120" i="4" s="1"/>
  <c r="AC68" i="13"/>
  <c r="AD74" i="13"/>
  <c r="AB78" i="13"/>
  <c r="AL114" i="4"/>
  <c r="AM114" i="4" s="1"/>
  <c r="AK76" i="12"/>
  <c r="AK67" i="12"/>
  <c r="Z108" i="8"/>
  <c r="Y108" i="8"/>
  <c r="AK72" i="13"/>
  <c r="AL62" i="13"/>
  <c r="AM68" i="13"/>
  <c r="S109" i="8"/>
  <c r="S118" i="8"/>
  <c r="AC87" i="10"/>
  <c r="AB93" i="9"/>
  <c r="AD99" i="9"/>
  <c r="AR96" i="8"/>
  <c r="AQ96" i="8"/>
  <c r="Y72" i="14"/>
  <c r="Z72" i="14"/>
  <c r="S120" i="7"/>
  <c r="U116" i="7"/>
  <c r="T110" i="7"/>
  <c r="AL93" i="11"/>
  <c r="AD105" i="8"/>
  <c r="AB99" i="8"/>
  <c r="AI102" i="8"/>
  <c r="AH102" i="8"/>
  <c r="T75" i="14"/>
  <c r="AD123" i="5"/>
  <c r="AB117" i="5"/>
  <c r="AB130" i="5"/>
  <c r="AB121" i="5"/>
  <c r="T105" i="9"/>
  <c r="AI90" i="10"/>
  <c r="AH90" i="10"/>
  <c r="AE102" i="6"/>
  <c r="AL123" i="9"/>
  <c r="J106" i="9"/>
  <c r="J97" i="9"/>
  <c r="AL81" i="13"/>
  <c r="S69" i="14"/>
  <c r="U75" i="14"/>
  <c r="AD72" i="12"/>
  <c r="J82" i="13"/>
  <c r="J73" i="13"/>
  <c r="AK75" i="11"/>
  <c r="AM81" i="11"/>
  <c r="J112" i="8"/>
  <c r="J103" i="8"/>
  <c r="AK67" i="13"/>
  <c r="AK76" i="13"/>
  <c r="AK130" i="4"/>
  <c r="AK121" i="4"/>
  <c r="S126" i="6"/>
  <c r="U122" i="6"/>
  <c r="T116" i="6"/>
  <c r="AD110" i="7"/>
  <c r="AC104" i="7"/>
  <c r="AB114" i="7"/>
  <c r="T96" i="9"/>
  <c r="S90" i="12"/>
  <c r="T80" i="12"/>
  <c r="U86" i="12"/>
  <c r="AK87" i="9"/>
  <c r="AM93" i="9"/>
  <c r="AC63" i="14"/>
  <c r="AR72" i="12"/>
  <c r="AQ72" i="12"/>
  <c r="AH72" i="13"/>
  <c r="AI72" i="13"/>
  <c r="T104" i="8"/>
  <c r="S114" i="8"/>
  <c r="U110" i="8"/>
  <c r="AK112" i="6"/>
  <c r="AK103" i="6"/>
  <c r="J67" i="14"/>
  <c r="J76" i="14"/>
  <c r="AB85" i="10"/>
  <c r="AB94" i="10"/>
  <c r="AR66" i="13"/>
  <c r="AQ66" i="13"/>
  <c r="T86" i="11"/>
  <c r="S96" i="11"/>
  <c r="U92" i="11"/>
  <c r="AN96" i="6"/>
  <c r="AC117" i="5"/>
  <c r="AM69" i="13"/>
  <c r="AK63" i="13"/>
  <c r="T68" i="14"/>
  <c r="S78" i="14"/>
  <c r="U74" i="14"/>
  <c r="Z114" i="7"/>
  <c r="Y114" i="7"/>
  <c r="AK66" i="14"/>
  <c r="AM62" i="14"/>
  <c r="AL56" i="14"/>
  <c r="AD117" i="6"/>
  <c r="AB111" i="6"/>
  <c r="S130" i="5"/>
  <c r="S121" i="5"/>
  <c r="AI114" i="6"/>
  <c r="AH114" i="6"/>
  <c r="AB109" i="7"/>
  <c r="AB118" i="7"/>
  <c r="AC74" i="12"/>
  <c r="AD80" i="12"/>
  <c r="AB84" i="12"/>
  <c r="AR120" i="4"/>
  <c r="AQ120" i="4"/>
  <c r="AK99" i="7"/>
  <c r="AM105" i="7"/>
  <c r="S129" i="4"/>
  <c r="U135" i="4"/>
  <c r="S79" i="12"/>
  <c r="S88" i="12"/>
  <c r="U111" i="8"/>
  <c r="S105" i="8"/>
  <c r="T123" i="6"/>
  <c r="AR60" i="14"/>
  <c r="AQ60" i="14"/>
  <c r="U105" i="9"/>
  <c r="S99" i="9"/>
  <c r="AB67" i="12"/>
  <c r="AB76" i="12"/>
  <c r="AB105" i="7"/>
  <c r="AD111" i="7"/>
  <c r="AB123" i="4"/>
  <c r="AD129" i="4"/>
  <c r="J94" i="11"/>
  <c r="J85" i="11"/>
  <c r="AK61" i="14"/>
  <c r="AK70" i="14"/>
  <c r="AI120" i="5"/>
  <c r="AH120" i="5"/>
  <c r="T93" i="11"/>
  <c r="AK112" i="7"/>
  <c r="AK103" i="7"/>
  <c r="AM99" i="8"/>
  <c r="AK93" i="8"/>
  <c r="AB130" i="4"/>
  <c r="AB121" i="4"/>
  <c r="T74" i="13"/>
  <c r="U80" i="13"/>
  <c r="S84" i="13"/>
  <c r="S75" i="13"/>
  <c r="U81" i="13"/>
  <c r="S100" i="11"/>
  <c r="S91" i="11"/>
  <c r="AC69" i="13"/>
  <c r="Y102" i="9"/>
  <c r="Z102" i="9"/>
  <c r="AL86" i="9"/>
  <c r="AK96" i="9"/>
  <c r="AM92" i="9"/>
  <c r="AB63" i="14"/>
  <c r="AD69" i="14"/>
  <c r="AM74" i="12"/>
  <c r="AK78" i="12"/>
  <c r="AL68" i="12"/>
  <c r="AR84" i="10"/>
  <c r="AQ84" i="10"/>
  <c r="U99" i="10"/>
  <c r="S93" i="10"/>
  <c r="T122" i="5"/>
  <c r="U128" i="5"/>
  <c r="S132" i="5"/>
  <c r="T129" i="4"/>
  <c r="U93" i="11"/>
  <c r="S87" i="11"/>
  <c r="AR78" i="11"/>
  <c r="AQ78" i="11"/>
  <c r="AK79" i="11"/>
  <c r="AK88" i="11"/>
  <c r="T108" i="7"/>
  <c r="V108" i="7" s="1"/>
  <c r="Y96" i="10"/>
  <c r="Z96" i="10"/>
  <c r="AC75" i="12"/>
  <c r="AK118" i="5"/>
  <c r="AK109" i="5"/>
  <c r="U134" i="4"/>
  <c r="T128" i="4"/>
  <c r="S138" i="4"/>
  <c r="AH84" i="11"/>
  <c r="AI84" i="11"/>
  <c r="S127" i="4"/>
  <c r="S136" i="4"/>
  <c r="AB67" i="13"/>
  <c r="AB76" i="13"/>
  <c r="U102" i="7"/>
  <c r="AB69" i="13"/>
  <c r="AD75" i="13"/>
  <c r="AL116" i="4"/>
  <c r="AM122" i="4"/>
  <c r="AK126" i="4"/>
  <c r="AK114" i="6"/>
  <c r="AL104" i="6"/>
  <c r="AM110" i="6"/>
  <c r="AB124" i="6"/>
  <c r="AB115" i="6"/>
  <c r="T81" i="13"/>
  <c r="S81" i="12"/>
  <c r="U87" i="12"/>
  <c r="AL81" i="12"/>
  <c r="AL87" i="12" s="1"/>
  <c r="AC116" i="5"/>
  <c r="AB126" i="5"/>
  <c r="AD122" i="5"/>
  <c r="S117" i="6"/>
  <c r="U123" i="6"/>
  <c r="AD93" i="10"/>
  <c r="AB87" i="10"/>
  <c r="AL108" i="5"/>
  <c r="AM108" i="5" s="1"/>
  <c r="J91" i="10"/>
  <c r="J100" i="10"/>
  <c r="AB67" i="14"/>
  <c r="AB76" i="14"/>
  <c r="Z78" i="13"/>
  <c r="Y78" i="13"/>
  <c r="S111" i="7"/>
  <c r="U117" i="7"/>
  <c r="AC105" i="7"/>
  <c r="J136" i="5"/>
  <c r="J127" i="5"/>
  <c r="AK111" i="5"/>
  <c r="AM117" i="5"/>
  <c r="AL117" i="4"/>
  <c r="T99" i="10"/>
  <c r="S97" i="9"/>
  <c r="S106" i="9"/>
  <c r="AL78" i="10"/>
  <c r="AN78" i="10" s="1"/>
  <c r="T111" i="8"/>
  <c r="AL129" i="7"/>
  <c r="U84" i="10"/>
  <c r="V84" i="10"/>
  <c r="U78" i="11"/>
  <c r="V78" i="11"/>
  <c r="Y90" i="11"/>
  <c r="Z90" i="11"/>
  <c r="Y126" i="5"/>
  <c r="Z126" i="5"/>
  <c r="T126" i="4"/>
  <c r="U126" i="4" s="1"/>
  <c r="AL74" i="11"/>
  <c r="AM80" i="11"/>
  <c r="AK84" i="11"/>
  <c r="AC80" i="11"/>
  <c r="AB90" i="11"/>
  <c r="AD86" i="11"/>
  <c r="AM75" i="12"/>
  <c r="AK69" i="12"/>
  <c r="AC92" i="9"/>
  <c r="AB102" i="9"/>
  <c r="AD98" i="9"/>
  <c r="AK117" i="4"/>
  <c r="AM123" i="4"/>
  <c r="J118" i="7"/>
  <c r="J109" i="7"/>
  <c r="AM90" i="7"/>
  <c r="AD87" i="11"/>
  <c r="AB81" i="11"/>
  <c r="AC90" i="9"/>
  <c r="AD90" i="9" s="1"/>
  <c r="S115" i="6"/>
  <c r="S124" i="6"/>
  <c r="AD68" i="14"/>
  <c r="AB72" i="14"/>
  <c r="AC62" i="14"/>
  <c r="AC81" i="11"/>
  <c r="J127" i="4"/>
  <c r="J136" i="4"/>
  <c r="AM63" i="14"/>
  <c r="AK57" i="14"/>
  <c r="T92" i="10"/>
  <c r="S102" i="10"/>
  <c r="U98" i="10"/>
  <c r="J79" i="12"/>
  <c r="J88" i="12"/>
  <c r="S118" i="7"/>
  <c r="S109" i="7"/>
  <c r="AK106" i="8"/>
  <c r="AK97" i="8"/>
  <c r="AH126" i="4"/>
  <c r="AI126" i="4"/>
  <c r="AB85" i="11"/>
  <c r="AB94" i="11"/>
  <c r="AK85" i="10"/>
  <c r="AK94" i="10"/>
  <c r="AL54" i="14"/>
  <c r="AN54" i="14" s="1"/>
  <c r="AR90" i="9"/>
  <c r="AQ90" i="9"/>
  <c r="AI96" i="9"/>
  <c r="AH96" i="9"/>
  <c r="T129" i="5"/>
  <c r="AL80" i="10"/>
  <c r="AM86" i="10"/>
  <c r="AK90" i="10"/>
  <c r="S123" i="5"/>
  <c r="U129" i="5"/>
  <c r="AL98" i="7"/>
  <c r="AM104" i="7"/>
  <c r="AK108" i="7"/>
  <c r="Y132" i="4"/>
  <c r="Z132" i="4"/>
  <c r="AC84" i="10"/>
  <c r="AE84" i="10" s="1"/>
  <c r="BD133" i="2"/>
  <c r="BD138" i="2" s="1"/>
  <c r="BG135" i="2"/>
  <c r="BK119" i="2"/>
  <c r="BL120" i="2" s="1"/>
  <c r="BK124" i="2"/>
  <c r="BD124" i="2"/>
  <c r="BC129" i="2"/>
  <c r="BC128" i="2"/>
  <c r="BC130" i="2"/>
  <c r="BC131" i="2"/>
  <c r="BC126" i="2"/>
  <c r="BC127" i="2"/>
  <c r="BC135" i="2"/>
  <c r="BD122" i="2"/>
  <c r="BD123" i="2" s="1"/>
  <c r="BK122" i="2"/>
  <c r="BK123" i="2" s="1"/>
  <c r="AM2" i="2"/>
  <c r="AJ9" i="2"/>
  <c r="BK127" i="2"/>
  <c r="BK132" i="2" s="1"/>
  <c r="AC102" i="8" l="1"/>
  <c r="AC126" i="4"/>
  <c r="U120" i="5"/>
  <c r="V90" i="10"/>
  <c r="AN90" i="8"/>
  <c r="AL114" i="5"/>
  <c r="AM114" i="5" s="1"/>
  <c r="AE66" i="13"/>
  <c r="AN72" i="11"/>
  <c r="AN114" i="4"/>
  <c r="T126" i="5"/>
  <c r="V126" i="5" s="1"/>
  <c r="V84" i="11"/>
  <c r="AN60" i="13"/>
  <c r="U66" i="14"/>
  <c r="AD60" i="14"/>
  <c r="AL84" i="10"/>
  <c r="AM84" i="10" s="1"/>
  <c r="AN84" i="9"/>
  <c r="AC114" i="6"/>
  <c r="AE114" i="6" s="1"/>
  <c r="V78" i="12"/>
  <c r="T102" i="9"/>
  <c r="U102" i="9" s="1"/>
  <c r="AN96" i="7"/>
  <c r="AL60" i="14"/>
  <c r="AM60" i="14" s="1"/>
  <c r="V72" i="13"/>
  <c r="V114" i="6"/>
  <c r="AL66" i="13"/>
  <c r="AM66" i="13" s="1"/>
  <c r="T132" i="4"/>
  <c r="U132" i="4" s="1"/>
  <c r="T90" i="11"/>
  <c r="U90" i="11" s="1"/>
  <c r="T78" i="13"/>
  <c r="U78" i="13" s="1"/>
  <c r="T108" i="8"/>
  <c r="V108" i="8" s="1"/>
  <c r="AD102" i="7"/>
  <c r="T120" i="6"/>
  <c r="V120" i="6" s="1"/>
  <c r="AE78" i="11"/>
  <c r="AD102" i="8"/>
  <c r="U102" i="8"/>
  <c r="AC120" i="5"/>
  <c r="AD120" i="5" s="1"/>
  <c r="AE114" i="5"/>
  <c r="AL78" i="11"/>
  <c r="AM78" i="11" s="1"/>
  <c r="T96" i="10"/>
  <c r="U96" i="10" s="1"/>
  <c r="AC108" i="7"/>
  <c r="AD108" i="7" s="1"/>
  <c r="AN66" i="12"/>
  <c r="AM102" i="6"/>
  <c r="AL102" i="7"/>
  <c r="AN102" i="7" s="1"/>
  <c r="AC90" i="10"/>
  <c r="AD90" i="10" s="1"/>
  <c r="AE120" i="4"/>
  <c r="U108" i="7"/>
  <c r="AE96" i="8"/>
  <c r="AD84" i="10"/>
  <c r="AC72" i="13"/>
  <c r="AD72" i="13" s="1"/>
  <c r="AC78" i="12"/>
  <c r="AD78" i="12" s="1"/>
  <c r="T114" i="7"/>
  <c r="V114" i="7" s="1"/>
  <c r="AM54" i="14"/>
  <c r="AH84" i="12"/>
  <c r="AI84" i="12"/>
  <c r="J79" i="13"/>
  <c r="J88" i="13"/>
  <c r="AC93" i="10"/>
  <c r="J133" i="5"/>
  <c r="V132" i="4"/>
  <c r="T135" i="4"/>
  <c r="AK109" i="7"/>
  <c r="AK118" i="7"/>
  <c r="S135" i="4"/>
  <c r="T111" i="9"/>
  <c r="AB81" i="12"/>
  <c r="AD87" i="12"/>
  <c r="AK87" i="10"/>
  <c r="AM93" i="10"/>
  <c r="J133" i="4"/>
  <c r="AR126" i="4"/>
  <c r="AQ126" i="4"/>
  <c r="S105" i="9"/>
  <c r="U111" i="9"/>
  <c r="Y78" i="14"/>
  <c r="Z78" i="14"/>
  <c r="AL72" i="12"/>
  <c r="AM72" i="12" s="1"/>
  <c r="S129" i="5"/>
  <c r="U135" i="5"/>
  <c r="AK100" i="10"/>
  <c r="AK91" i="10"/>
  <c r="AC111" i="7"/>
  <c r="AK132" i="4"/>
  <c r="AM128" i="4"/>
  <c r="AL122" i="4"/>
  <c r="S133" i="4"/>
  <c r="U134" i="5"/>
  <c r="S138" i="5"/>
  <c r="T128" i="5"/>
  <c r="AB69" i="14"/>
  <c r="AD75" i="14"/>
  <c r="S81" i="13"/>
  <c r="U87" i="13"/>
  <c r="AK99" i="8"/>
  <c r="AM105" i="8"/>
  <c r="T129" i="6"/>
  <c r="AK105" i="7"/>
  <c r="AM111" i="7"/>
  <c r="T92" i="11"/>
  <c r="U98" i="11"/>
  <c r="S102" i="11"/>
  <c r="J73" i="14"/>
  <c r="J82" i="14"/>
  <c r="AM87" i="11"/>
  <c r="AK81" i="11"/>
  <c r="S75" i="14"/>
  <c r="U81" i="14"/>
  <c r="AL129" i="9"/>
  <c r="AE90" i="9"/>
  <c r="AD111" i="8"/>
  <c r="AB105" i="8"/>
  <c r="S115" i="8"/>
  <c r="S124" i="8"/>
  <c r="AK82" i="12"/>
  <c r="AK73" i="12"/>
  <c r="T93" i="12"/>
  <c r="AK111" i="6"/>
  <c r="AM117" i="6"/>
  <c r="AB97" i="9"/>
  <c r="AB106" i="9"/>
  <c r="AB93" i="10"/>
  <c r="AD99" i="10"/>
  <c r="V126" i="4"/>
  <c r="Z114" i="8"/>
  <c r="Y114" i="8"/>
  <c r="Y108" i="9"/>
  <c r="Z108" i="9"/>
  <c r="AE126" i="4"/>
  <c r="AD126" i="4"/>
  <c r="AB82" i="14"/>
  <c r="AB73" i="14"/>
  <c r="T87" i="13"/>
  <c r="AI120" i="6"/>
  <c r="AH120" i="6"/>
  <c r="AI90" i="11"/>
  <c r="AH90" i="11"/>
  <c r="AL74" i="12"/>
  <c r="AM80" i="12"/>
  <c r="AK84" i="12"/>
  <c r="J118" i="8"/>
  <c r="J109" i="8"/>
  <c r="U110" i="9"/>
  <c r="S114" i="9"/>
  <c r="T104" i="9"/>
  <c r="AD122" i="6"/>
  <c r="AC116" i="6"/>
  <c r="AB126" i="6"/>
  <c r="S124" i="7"/>
  <c r="S115" i="7"/>
  <c r="AB87" i="11"/>
  <c r="AD93" i="11"/>
  <c r="AC98" i="9"/>
  <c r="AB108" i="9"/>
  <c r="AD104" i="9"/>
  <c r="AR84" i="11"/>
  <c r="AQ84" i="11"/>
  <c r="AL135" i="7"/>
  <c r="T105" i="10"/>
  <c r="J106" i="10"/>
  <c r="J97" i="10"/>
  <c r="AK115" i="5"/>
  <c r="AK124" i="5"/>
  <c r="T99" i="11"/>
  <c r="AB117" i="6"/>
  <c r="AD123" i="6"/>
  <c r="Z96" i="11"/>
  <c r="Y96" i="11"/>
  <c r="U96" i="9"/>
  <c r="V96" i="9"/>
  <c r="AK136" i="4"/>
  <c r="AK127" i="4"/>
  <c r="AE102" i="8"/>
  <c r="AC105" i="8"/>
  <c r="AM122" i="5"/>
  <c r="AL116" i="5"/>
  <c r="AK126" i="5"/>
  <c r="AI108" i="8"/>
  <c r="AH108" i="8"/>
  <c r="AM129" i="4"/>
  <c r="AK123" i="4"/>
  <c r="AL108" i="6"/>
  <c r="AN108" i="6" s="1"/>
  <c r="AK82" i="13"/>
  <c r="AK73" i="13"/>
  <c r="S112" i="9"/>
  <c r="S103" i="9"/>
  <c r="AQ114" i="6"/>
  <c r="AR114" i="6"/>
  <c r="AB136" i="4"/>
  <c r="AB127" i="4"/>
  <c r="AR66" i="14"/>
  <c r="AQ66" i="14"/>
  <c r="AD80" i="13"/>
  <c r="AC74" i="13"/>
  <c r="AB84" i="13"/>
  <c r="AC99" i="9"/>
  <c r="T135" i="5"/>
  <c r="Z132" i="5"/>
  <c r="Y132" i="5"/>
  <c r="AK67" i="14"/>
  <c r="AK76" i="14"/>
  <c r="Z120" i="7"/>
  <c r="Y120" i="7"/>
  <c r="AC128" i="4"/>
  <c r="AB138" i="4"/>
  <c r="AD134" i="4"/>
  <c r="AQ90" i="10"/>
  <c r="AR90" i="10"/>
  <c r="AK103" i="8"/>
  <c r="AK112" i="8"/>
  <c r="J85" i="12"/>
  <c r="J94" i="12"/>
  <c r="S121" i="6"/>
  <c r="S130" i="6"/>
  <c r="AI102" i="9"/>
  <c r="AH102" i="9"/>
  <c r="AM81" i="12"/>
  <c r="AK75" i="12"/>
  <c r="AK90" i="11"/>
  <c r="AM86" i="11"/>
  <c r="AL80" i="11"/>
  <c r="S117" i="7"/>
  <c r="U123" i="7"/>
  <c r="AC84" i="11"/>
  <c r="AD84" i="11" s="1"/>
  <c r="AK94" i="11"/>
  <c r="AK85" i="11"/>
  <c r="AK102" i="9"/>
  <c r="AM98" i="9"/>
  <c r="AL92" i="9"/>
  <c r="AC75" i="13"/>
  <c r="Z84" i="13"/>
  <c r="Y84" i="13"/>
  <c r="J100" i="11"/>
  <c r="J91" i="11"/>
  <c r="S111" i="8"/>
  <c r="U117" i="8"/>
  <c r="AL120" i="4"/>
  <c r="AM120" i="4" s="1"/>
  <c r="AK69" i="13"/>
  <c r="AM75" i="13"/>
  <c r="AC69" i="14"/>
  <c r="AI114" i="7"/>
  <c r="AH114" i="7"/>
  <c r="AB127" i="5"/>
  <c r="AB136" i="5"/>
  <c r="T81" i="14"/>
  <c r="AL99" i="11"/>
  <c r="T72" i="14"/>
  <c r="V72" i="14" s="1"/>
  <c r="AB99" i="9"/>
  <c r="AD105" i="9"/>
  <c r="AL68" i="13"/>
  <c r="AM74" i="13"/>
  <c r="AK78" i="13"/>
  <c r="S112" i="10"/>
  <c r="S103" i="10"/>
  <c r="AC66" i="14"/>
  <c r="AD66" i="14" s="1"/>
  <c r="AL111" i="10"/>
  <c r="AR102" i="8"/>
  <c r="AQ102" i="8"/>
  <c r="AL81" i="14"/>
  <c r="S73" i="14"/>
  <c r="S82" i="14"/>
  <c r="Y102" i="10"/>
  <c r="Z102" i="10"/>
  <c r="Z138" i="4"/>
  <c r="Y138" i="4"/>
  <c r="AB129" i="4"/>
  <c r="AD135" i="4"/>
  <c r="T86" i="12"/>
  <c r="S96" i="12"/>
  <c r="U92" i="12"/>
  <c r="S94" i="13"/>
  <c r="S85" i="13"/>
  <c r="T74" i="14"/>
  <c r="U80" i="14"/>
  <c r="S84" i="14"/>
  <c r="U128" i="6"/>
  <c r="T122" i="6"/>
  <c r="S132" i="6"/>
  <c r="AI126" i="5"/>
  <c r="AH126" i="5"/>
  <c r="T134" i="4"/>
  <c r="Z90" i="12"/>
  <c r="Y90" i="12"/>
  <c r="AR108" i="7"/>
  <c r="AQ108" i="7"/>
  <c r="AK96" i="10"/>
  <c r="AM92" i="10"/>
  <c r="AL86" i="10"/>
  <c r="AK63" i="14"/>
  <c r="AM69" i="14"/>
  <c r="AC87" i="11"/>
  <c r="AC96" i="9"/>
  <c r="AE96" i="9" s="1"/>
  <c r="T117" i="8"/>
  <c r="S123" i="6"/>
  <c r="U129" i="6"/>
  <c r="AB121" i="6"/>
  <c r="AB130" i="6"/>
  <c r="S93" i="11"/>
  <c r="U99" i="11"/>
  <c r="U105" i="10"/>
  <c r="S99" i="10"/>
  <c r="AN108" i="5"/>
  <c r="AQ96" i="9"/>
  <c r="AR96" i="9"/>
  <c r="T80" i="13"/>
  <c r="U86" i="13"/>
  <c r="S90" i="13"/>
  <c r="AB111" i="7"/>
  <c r="AD117" i="7"/>
  <c r="AB82" i="12"/>
  <c r="AB73" i="12"/>
  <c r="AM78" i="10"/>
  <c r="AK109" i="6"/>
  <c r="AK118" i="6"/>
  <c r="AK93" i="9"/>
  <c r="AM99" i="9"/>
  <c r="AK106" i="9"/>
  <c r="AK97" i="9"/>
  <c r="T123" i="7"/>
  <c r="AB112" i="8"/>
  <c r="AB103" i="8"/>
  <c r="AL96" i="8"/>
  <c r="AN96" i="8" s="1"/>
  <c r="AC92" i="10"/>
  <c r="AB102" i="10"/>
  <c r="AD98" i="10"/>
  <c r="J121" i="6"/>
  <c r="J130" i="6"/>
  <c r="AB114" i="8"/>
  <c r="AC104" i="8"/>
  <c r="AD110" i="8"/>
  <c r="AH72" i="14"/>
  <c r="AI72" i="14"/>
  <c r="AL123" i="4"/>
  <c r="AC81" i="12"/>
  <c r="AB115" i="7"/>
  <c r="AB124" i="7"/>
  <c r="AL62" i="14"/>
  <c r="AK72" i="14"/>
  <c r="AM68" i="14"/>
  <c r="AH78" i="13"/>
  <c r="AI78" i="13"/>
  <c r="AD74" i="14"/>
  <c r="AC68" i="14"/>
  <c r="AB78" i="14"/>
  <c r="AD92" i="11"/>
  <c r="AB96" i="11"/>
  <c r="AC86" i="11"/>
  <c r="AK117" i="5"/>
  <c r="AM123" i="5"/>
  <c r="AC122" i="5"/>
  <c r="AB132" i="5"/>
  <c r="AD128" i="5"/>
  <c r="AQ78" i="12"/>
  <c r="AR78" i="12"/>
  <c r="AC80" i="12"/>
  <c r="AD86" i="12"/>
  <c r="AB90" i="12"/>
  <c r="AB100" i="10"/>
  <c r="AB91" i="10"/>
  <c r="J112" i="9"/>
  <c r="J103" i="9"/>
  <c r="S126" i="7"/>
  <c r="T116" i="7"/>
  <c r="U122" i="7"/>
  <c r="AH132" i="4"/>
  <c r="AI132" i="4"/>
  <c r="Y126" i="6"/>
  <c r="Z126" i="6"/>
  <c r="AQ120" i="5"/>
  <c r="AR120" i="5"/>
  <c r="AL104" i="7"/>
  <c r="AK114" i="7"/>
  <c r="AM110" i="7"/>
  <c r="AB91" i="11"/>
  <c r="AB100" i="11"/>
  <c r="T98" i="10"/>
  <c r="U104" i="10"/>
  <c r="S108" i="10"/>
  <c r="J115" i="7"/>
  <c r="J124" i="7"/>
  <c r="AL93" i="12"/>
  <c r="U93" i="12"/>
  <c r="S87" i="12"/>
  <c r="AL110" i="6"/>
  <c r="AK120" i="6"/>
  <c r="AM116" i="6"/>
  <c r="AD81" i="13"/>
  <c r="AB75" i="13"/>
  <c r="AB73" i="13"/>
  <c r="AB82" i="13"/>
  <c r="AL90" i="9"/>
  <c r="AM90" i="9" s="1"/>
  <c r="S106" i="11"/>
  <c r="S97" i="11"/>
  <c r="S85" i="12"/>
  <c r="S94" i="12"/>
  <c r="S136" i="5"/>
  <c r="S127" i="5"/>
  <c r="AC123" i="5"/>
  <c r="U116" i="8"/>
  <c r="T110" i="8"/>
  <c r="S120" i="8"/>
  <c r="AC110" i="7"/>
  <c r="AD116" i="7"/>
  <c r="AB120" i="7"/>
  <c r="AL87" i="13"/>
  <c r="AB123" i="5"/>
  <c r="AD129" i="5"/>
  <c r="AR72" i="13"/>
  <c r="AQ72" i="13"/>
  <c r="T84" i="12"/>
  <c r="AC117" i="6"/>
  <c r="AL98" i="8"/>
  <c r="AM104" i="8"/>
  <c r="AK108" i="8"/>
  <c r="AI96" i="10"/>
  <c r="AH96" i="10"/>
  <c r="BD142" i="2"/>
  <c r="BD139" i="2"/>
  <c r="BD144" i="2" s="1"/>
  <c r="BG141" i="2"/>
  <c r="BK136" i="2"/>
  <c r="BK125" i="2"/>
  <c r="BL126" i="2" s="1"/>
  <c r="BD130" i="2"/>
  <c r="BD125" i="2"/>
  <c r="BE126" i="2" s="1"/>
  <c r="BD136" i="2"/>
  <c r="BK130" i="2"/>
  <c r="BC137" i="2"/>
  <c r="BC136" i="2"/>
  <c r="BC134" i="2"/>
  <c r="BC132" i="2"/>
  <c r="BC133" i="2"/>
  <c r="BK128" i="2"/>
  <c r="BK129" i="2" s="1"/>
  <c r="BD128" i="2"/>
  <c r="BD129" i="2" s="1"/>
  <c r="AM9" i="2"/>
  <c r="AN2" i="2"/>
  <c r="BK133" i="2"/>
  <c r="BK138" i="2" s="1"/>
  <c r="AN114" i="5" l="1"/>
  <c r="AN120" i="4"/>
  <c r="U126" i="5"/>
  <c r="AD114" i="6"/>
  <c r="AD96" i="9"/>
  <c r="U114" i="7"/>
  <c r="AC78" i="13"/>
  <c r="AE78" i="13" s="1"/>
  <c r="T96" i="11"/>
  <c r="U96" i="11" s="1"/>
  <c r="AC132" i="4"/>
  <c r="AD132" i="4" s="1"/>
  <c r="AN84" i="10"/>
  <c r="V102" i="9"/>
  <c r="AN66" i="13"/>
  <c r="AN72" i="12"/>
  <c r="AN60" i="14"/>
  <c r="T78" i="14"/>
  <c r="U78" i="14" s="1"/>
  <c r="AE108" i="7"/>
  <c r="AE120" i="5"/>
  <c r="U108" i="8"/>
  <c r="V90" i="11"/>
  <c r="V78" i="13"/>
  <c r="U120" i="6"/>
  <c r="T120" i="7"/>
  <c r="V120" i="7" s="1"/>
  <c r="AE84" i="11"/>
  <c r="AL120" i="5"/>
  <c r="AN120" i="5" s="1"/>
  <c r="AL108" i="7"/>
  <c r="AM108" i="7" s="1"/>
  <c r="T90" i="12"/>
  <c r="U90" i="12" s="1"/>
  <c r="AC96" i="10"/>
  <c r="AD96" i="10" s="1"/>
  <c r="AC72" i="14"/>
  <c r="AE72" i="14" s="1"/>
  <c r="AC84" i="12"/>
  <c r="AD84" i="12" s="1"/>
  <c r="V96" i="10"/>
  <c r="AL90" i="10"/>
  <c r="AN90" i="10" s="1"/>
  <c r="AC126" i="5"/>
  <c r="AD126" i="5" s="1"/>
  <c r="T126" i="6"/>
  <c r="V126" i="6" s="1"/>
  <c r="AM102" i="7"/>
  <c r="AE78" i="12"/>
  <c r="AM108" i="6"/>
  <c r="AN78" i="11"/>
  <c r="AL78" i="12"/>
  <c r="AM78" i="12" s="1"/>
  <c r="AD78" i="13"/>
  <c r="AC90" i="11"/>
  <c r="AD90" i="11" s="1"/>
  <c r="AE72" i="13"/>
  <c r="AC114" i="7"/>
  <c r="AD114" i="7" s="1"/>
  <c r="AL72" i="13"/>
  <c r="AM72" i="13" s="1"/>
  <c r="AN90" i="9"/>
  <c r="AE90" i="10"/>
  <c r="AC102" i="9"/>
  <c r="AE102" i="9" s="1"/>
  <c r="AC108" i="8"/>
  <c r="AE108" i="8" s="1"/>
  <c r="AC105" i="9"/>
  <c r="S105" i="10"/>
  <c r="U111" i="10"/>
  <c r="AM75" i="14"/>
  <c r="AK69" i="14"/>
  <c r="Z96" i="12"/>
  <c r="Y96" i="12"/>
  <c r="S109" i="10"/>
  <c r="S118" i="10"/>
  <c r="AK100" i="11"/>
  <c r="AK91" i="11"/>
  <c r="AI138" i="4"/>
  <c r="AH138" i="4"/>
  <c r="AL114" i="6"/>
  <c r="AN114" i="6" s="1"/>
  <c r="AK88" i="13"/>
  <c r="AK79" i="13"/>
  <c r="T111" i="10"/>
  <c r="U116" i="9"/>
  <c r="S120" i="9"/>
  <c r="T110" i="9"/>
  <c r="AQ84" i="12"/>
  <c r="AR84" i="12"/>
  <c r="S130" i="8"/>
  <c r="S121" i="8"/>
  <c r="Y102" i="11"/>
  <c r="Z102" i="11"/>
  <c r="T135" i="6"/>
  <c r="AR132" i="4"/>
  <c r="AQ132" i="4"/>
  <c r="U117" i="9"/>
  <c r="S111" i="9"/>
  <c r="AL93" i="13"/>
  <c r="Z120" i="8"/>
  <c r="Y120" i="8"/>
  <c r="S133" i="5"/>
  <c r="AI132" i="5"/>
  <c r="AH132" i="5"/>
  <c r="AH78" i="14"/>
  <c r="AI78" i="14"/>
  <c r="AL68" i="14"/>
  <c r="AM74" i="14"/>
  <c r="AK78" i="14"/>
  <c r="AI114" i="8"/>
  <c r="AH114" i="8"/>
  <c r="AB118" i="8"/>
  <c r="AB109" i="8"/>
  <c r="Z90" i="13"/>
  <c r="Y90" i="13"/>
  <c r="S99" i="11"/>
  <c r="U105" i="11"/>
  <c r="T102" i="10"/>
  <c r="AD111" i="9"/>
  <c r="AB105" i="9"/>
  <c r="T87" i="14"/>
  <c r="S123" i="7"/>
  <c r="U129" i="7"/>
  <c r="AH84" i="13"/>
  <c r="AI84" i="13"/>
  <c r="AL122" i="5"/>
  <c r="AM128" i="5"/>
  <c r="AK132" i="5"/>
  <c r="AC111" i="8"/>
  <c r="U72" i="14"/>
  <c r="AK130" i="5"/>
  <c r="AK121" i="5"/>
  <c r="AB93" i="11"/>
  <c r="AD99" i="11"/>
  <c r="AL80" i="12"/>
  <c r="AK90" i="12"/>
  <c r="AM86" i="12"/>
  <c r="T114" i="8"/>
  <c r="V114" i="8" s="1"/>
  <c r="AB103" i="9"/>
  <c r="AB112" i="9"/>
  <c r="T98" i="11"/>
  <c r="S108" i="11"/>
  <c r="U104" i="11"/>
  <c r="T132" i="5"/>
  <c r="AD93" i="12"/>
  <c r="AB87" i="12"/>
  <c r="U84" i="12"/>
  <c r="V84" i="12"/>
  <c r="AB97" i="11"/>
  <c r="AB106" i="11"/>
  <c r="AL74" i="13"/>
  <c r="AM80" i="13"/>
  <c r="AK84" i="13"/>
  <c r="AC134" i="4"/>
  <c r="AI108" i="9"/>
  <c r="AH108" i="9"/>
  <c r="AK79" i="12"/>
  <c r="AK88" i="12"/>
  <c r="AD81" i="14"/>
  <c r="AB75" i="14"/>
  <c r="AM99" i="10"/>
  <c r="AK93" i="10"/>
  <c r="AD134" i="5"/>
  <c r="AC128" i="5"/>
  <c r="AB138" i="5"/>
  <c r="AR96" i="10"/>
  <c r="AQ96" i="10"/>
  <c r="AC123" i="6"/>
  <c r="S91" i="12"/>
  <c r="S100" i="12"/>
  <c r="AB88" i="13"/>
  <c r="AB79" i="13"/>
  <c r="S93" i="12"/>
  <c r="U99" i="12"/>
  <c r="J121" i="7"/>
  <c r="J130" i="7"/>
  <c r="AB97" i="10"/>
  <c r="AB106" i="10"/>
  <c r="AR72" i="14"/>
  <c r="AQ72" i="14"/>
  <c r="J127" i="6"/>
  <c r="J136" i="6"/>
  <c r="AK99" i="9"/>
  <c r="AM105" i="9"/>
  <c r="S96" i="13"/>
  <c r="T86" i="13"/>
  <c r="U92" i="13"/>
  <c r="T138" i="4"/>
  <c r="V138" i="4" s="1"/>
  <c r="Z132" i="6"/>
  <c r="Y132" i="6"/>
  <c r="AB135" i="4"/>
  <c r="AM81" i="13"/>
  <c r="AK75" i="13"/>
  <c r="S117" i="8"/>
  <c r="U123" i="8"/>
  <c r="S136" i="6"/>
  <c r="S127" i="6"/>
  <c r="AM93" i="11"/>
  <c r="AK87" i="11"/>
  <c r="Z138" i="5"/>
  <c r="Y138" i="5"/>
  <c r="AM96" i="8"/>
  <c r="AK124" i="7"/>
  <c r="AK115" i="7"/>
  <c r="AD116" i="8"/>
  <c r="AB120" i="8"/>
  <c r="AC110" i="8"/>
  <c r="AK81" i="12"/>
  <c r="AM87" i="12"/>
  <c r="U122" i="8"/>
  <c r="T116" i="8"/>
  <c r="S126" i="8"/>
  <c r="AL110" i="7"/>
  <c r="AK120" i="7"/>
  <c r="AM116" i="7"/>
  <c r="AL66" i="14"/>
  <c r="AM66" i="14" s="1"/>
  <c r="T129" i="7"/>
  <c r="U114" i="8"/>
  <c r="S118" i="9"/>
  <c r="S109" i="9"/>
  <c r="J112" i="10"/>
  <c r="J103" i="10"/>
  <c r="AB99" i="10"/>
  <c r="AD105" i="10"/>
  <c r="AD117" i="8"/>
  <c r="AB111" i="8"/>
  <c r="AL99" i="12"/>
  <c r="AL105" i="12" s="1"/>
  <c r="Z108" i="10"/>
  <c r="Y108" i="10"/>
  <c r="AR114" i="7"/>
  <c r="AQ114" i="7"/>
  <c r="U128" i="7"/>
  <c r="S132" i="7"/>
  <c r="T122" i="7"/>
  <c r="AB96" i="12"/>
  <c r="AC86" i="12"/>
  <c r="AD92" i="12"/>
  <c r="AB130" i="7"/>
  <c r="AB121" i="7"/>
  <c r="AB108" i="10"/>
  <c r="AC98" i="10"/>
  <c r="AD104" i="10"/>
  <c r="AK115" i="6"/>
  <c r="AK124" i="6"/>
  <c r="AB88" i="12"/>
  <c r="AB79" i="12"/>
  <c r="AB136" i="6"/>
  <c r="AB127" i="6"/>
  <c r="S138" i="6"/>
  <c r="U134" i="6"/>
  <c r="T128" i="6"/>
  <c r="AL96" i="9"/>
  <c r="AN96" i="9" s="1"/>
  <c r="AK96" i="11"/>
  <c r="AM92" i="11"/>
  <c r="AL86" i="11"/>
  <c r="J100" i="12"/>
  <c r="J91" i="12"/>
  <c r="AM135" i="4"/>
  <c r="AK129" i="4"/>
  <c r="AL84" i="11"/>
  <c r="AN84" i="11" s="1"/>
  <c r="S130" i="7"/>
  <c r="S121" i="7"/>
  <c r="AC120" i="6"/>
  <c r="AD120" i="6" s="1"/>
  <c r="T93" i="13"/>
  <c r="AK117" i="6"/>
  <c r="AM123" i="6"/>
  <c r="AK111" i="7"/>
  <c r="AM117" i="7"/>
  <c r="AK106" i="10"/>
  <c r="AK97" i="10"/>
  <c r="AR120" i="6"/>
  <c r="AQ120" i="6"/>
  <c r="AB102" i="11"/>
  <c r="AD98" i="11"/>
  <c r="AC92" i="11"/>
  <c r="U98" i="12"/>
  <c r="T92" i="12"/>
  <c r="S102" i="12"/>
  <c r="AK82" i="14"/>
  <c r="AK73" i="14"/>
  <c r="AB133" i="4"/>
  <c r="AD129" i="6"/>
  <c r="AB123" i="6"/>
  <c r="Z114" i="9"/>
  <c r="Y114" i="9"/>
  <c r="S103" i="11"/>
  <c r="S112" i="11"/>
  <c r="J109" i="9"/>
  <c r="J118" i="9"/>
  <c r="AC87" i="12"/>
  <c r="AK123" i="5"/>
  <c r="AM129" i="5"/>
  <c r="AC81" i="13"/>
  <c r="T105" i="11"/>
  <c r="AI126" i="6"/>
  <c r="AH126" i="6"/>
  <c r="AK105" i="8"/>
  <c r="AM111" i="8"/>
  <c r="AI120" i="7"/>
  <c r="AH120" i="7"/>
  <c r="AC129" i="5"/>
  <c r="AD87" i="13"/>
  <c r="AB81" i="13"/>
  <c r="T104" i="10"/>
  <c r="U110" i="10"/>
  <c r="S114" i="10"/>
  <c r="AI102" i="10"/>
  <c r="AH102" i="10"/>
  <c r="AK103" i="9"/>
  <c r="AK112" i="9"/>
  <c r="AD123" i="7"/>
  <c r="AB117" i="7"/>
  <c r="Y84" i="14"/>
  <c r="Z84" i="14"/>
  <c r="AL117" i="10"/>
  <c r="AL123" i="10" s="1"/>
  <c r="AB133" i="5"/>
  <c r="AE66" i="14"/>
  <c r="J106" i="11"/>
  <c r="J97" i="11"/>
  <c r="AL98" i="9"/>
  <c r="AM104" i="9"/>
  <c r="AK108" i="9"/>
  <c r="AQ90" i="11"/>
  <c r="AR90" i="11"/>
  <c r="AB132" i="6"/>
  <c r="AD128" i="6"/>
  <c r="AC122" i="6"/>
  <c r="J115" i="8"/>
  <c r="J124" i="8"/>
  <c r="S87" i="13"/>
  <c r="U93" i="13"/>
  <c r="AC117" i="7"/>
  <c r="T117" i="9"/>
  <c r="AC99" i="10"/>
  <c r="AL104" i="8"/>
  <c r="AM110" i="8"/>
  <c r="AK114" i="8"/>
  <c r="AL92" i="10"/>
  <c r="AK102" i="10"/>
  <c r="AM98" i="10"/>
  <c r="AL105" i="11"/>
  <c r="AL111" i="11" s="1"/>
  <c r="AL117" i="11" s="1"/>
  <c r="AQ126" i="5"/>
  <c r="AR126" i="5"/>
  <c r="T99" i="12"/>
  <c r="S81" i="14"/>
  <c r="U87" i="14"/>
  <c r="AK138" i="4"/>
  <c r="AL128" i="4"/>
  <c r="AM134" i="4"/>
  <c r="AL102" i="8"/>
  <c r="AM102" i="8" s="1"/>
  <c r="AH90" i="12"/>
  <c r="AI90" i="12"/>
  <c r="AD80" i="14"/>
  <c r="AC74" i="14"/>
  <c r="AB84" i="14"/>
  <c r="AL129" i="4"/>
  <c r="T123" i="8"/>
  <c r="S79" i="14"/>
  <c r="S88" i="14"/>
  <c r="AC80" i="13"/>
  <c r="AD86" i="13"/>
  <c r="AB90" i="13"/>
  <c r="T134" i="5"/>
  <c r="AQ108" i="8"/>
  <c r="AR108" i="8"/>
  <c r="AB129" i="5"/>
  <c r="AD135" i="5"/>
  <c r="AC116" i="7"/>
  <c r="AD122" i="7"/>
  <c r="AB126" i="7"/>
  <c r="AL116" i="6"/>
  <c r="AM122" i="6"/>
  <c r="AK126" i="6"/>
  <c r="Y126" i="7"/>
  <c r="Z126" i="7"/>
  <c r="AH96" i="11"/>
  <c r="AI96" i="11"/>
  <c r="S129" i="6"/>
  <c r="U135" i="6"/>
  <c r="AC93" i="11"/>
  <c r="T80" i="14"/>
  <c r="U86" i="14"/>
  <c r="S90" i="14"/>
  <c r="S100" i="13"/>
  <c r="S91" i="13"/>
  <c r="AL87" i="14"/>
  <c r="AL93" i="14" s="1"/>
  <c r="AQ78" i="13"/>
  <c r="AR78" i="13"/>
  <c r="AC75" i="14"/>
  <c r="T84" i="13"/>
  <c r="AQ102" i="9"/>
  <c r="AR102" i="9"/>
  <c r="AK109" i="8"/>
  <c r="AK118" i="8"/>
  <c r="AK133" i="4"/>
  <c r="AC104" i="9"/>
  <c r="AD110" i="9"/>
  <c r="AB114" i="9"/>
  <c r="AB79" i="14"/>
  <c r="AB88" i="14"/>
  <c r="T108" i="9"/>
  <c r="AL135" i="9"/>
  <c r="J79" i="14"/>
  <c r="J88" i="14"/>
  <c r="AL126" i="4"/>
  <c r="AM126" i="4" s="1"/>
  <c r="S135" i="5"/>
  <c r="J94" i="13"/>
  <c r="J85" i="13"/>
  <c r="BD131" i="2"/>
  <c r="BE132" i="2" s="1"/>
  <c r="BK131" i="2"/>
  <c r="BL132" i="2" s="1"/>
  <c r="BC142" i="2"/>
  <c r="BC140" i="2"/>
  <c r="BC143" i="2"/>
  <c r="BC138" i="2"/>
  <c r="BC139" i="2"/>
  <c r="BC141" i="2"/>
  <c r="BK142" i="2"/>
  <c r="BD134" i="2"/>
  <c r="BD135" i="2" s="1"/>
  <c r="BD137" i="2" s="1"/>
  <c r="BE138" i="2" s="1"/>
  <c r="BK134" i="2"/>
  <c r="BK135" i="2" s="1"/>
  <c r="BK137" i="2" s="1"/>
  <c r="BL138" i="2" s="1"/>
  <c r="AO2" i="2"/>
  <c r="AN9" i="2"/>
  <c r="BK139" i="2"/>
  <c r="BK144" i="2" s="1"/>
  <c r="AE132" i="4" l="1"/>
  <c r="V96" i="11"/>
  <c r="AM120" i="5"/>
  <c r="V90" i="12"/>
  <c r="AM114" i="6"/>
  <c r="T102" i="11"/>
  <c r="U102" i="11" s="1"/>
  <c r="V78" i="14"/>
  <c r="AD102" i="9"/>
  <c r="AN72" i="13"/>
  <c r="AE114" i="7"/>
  <c r="AN108" i="7"/>
  <c r="AE84" i="12"/>
  <c r="AC90" i="12"/>
  <c r="AD90" i="12" s="1"/>
  <c r="AD72" i="14"/>
  <c r="U126" i="6"/>
  <c r="AE96" i="10"/>
  <c r="T108" i="10"/>
  <c r="U108" i="10" s="1"/>
  <c r="AC102" i="10"/>
  <c r="AD102" i="10" s="1"/>
  <c r="T96" i="12"/>
  <c r="U96" i="12" s="1"/>
  <c r="AE126" i="5"/>
  <c r="U120" i="7"/>
  <c r="AC108" i="9"/>
  <c r="AE108" i="9" s="1"/>
  <c r="AC96" i="11"/>
  <c r="AD96" i="11" s="1"/>
  <c r="AL72" i="14"/>
  <c r="AN72" i="14" s="1"/>
  <c r="AC78" i="14"/>
  <c r="AD78" i="14" s="1"/>
  <c r="AN78" i="12"/>
  <c r="T126" i="7"/>
  <c r="U126" i="7" s="1"/>
  <c r="AM96" i="9"/>
  <c r="AM90" i="10"/>
  <c r="AL126" i="5"/>
  <c r="AN126" i="5" s="1"/>
  <c r="T84" i="14"/>
  <c r="U84" i="14" s="1"/>
  <c r="T120" i="8"/>
  <c r="V120" i="8" s="1"/>
  <c r="T138" i="5"/>
  <c r="U138" i="5" s="1"/>
  <c r="AL114" i="7"/>
  <c r="AM114" i="7" s="1"/>
  <c r="AC132" i="5"/>
  <c r="AD132" i="5" s="1"/>
  <c r="AC120" i="7"/>
  <c r="AD120" i="7" s="1"/>
  <c r="AD108" i="8"/>
  <c r="AE90" i="11"/>
  <c r="T132" i="6"/>
  <c r="U132" i="6" s="1"/>
  <c r="AC138" i="4"/>
  <c r="AE138" i="4" s="1"/>
  <c r="AM84" i="11"/>
  <c r="AL108" i="8"/>
  <c r="AM108" i="8" s="1"/>
  <c r="AL84" i="12"/>
  <c r="AN84" i="12" s="1"/>
  <c r="AN102" i="8"/>
  <c r="J94" i="14"/>
  <c r="J85" i="14"/>
  <c r="AL98" i="10"/>
  <c r="AM104" i="10"/>
  <c r="AK108" i="10"/>
  <c r="AK118" i="9"/>
  <c r="AK109" i="9"/>
  <c r="AK85" i="12"/>
  <c r="AK94" i="12"/>
  <c r="Y120" i="9"/>
  <c r="Z120" i="9"/>
  <c r="AR102" i="10"/>
  <c r="AQ102" i="10"/>
  <c r="J136" i="7"/>
  <c r="J127" i="7"/>
  <c r="AM86" i="13"/>
  <c r="AL80" i="13"/>
  <c r="AK90" i="13"/>
  <c r="AR132" i="5"/>
  <c r="AQ132" i="5"/>
  <c r="AL99" i="14"/>
  <c r="S87" i="14"/>
  <c r="U93" i="14"/>
  <c r="AD135" i="6"/>
  <c r="AB129" i="6"/>
  <c r="AC98" i="11"/>
  <c r="AB108" i="11"/>
  <c r="AD104" i="11"/>
  <c r="AC129" i="6"/>
  <c r="AL78" i="13"/>
  <c r="AN78" i="13" s="1"/>
  <c r="AK96" i="12"/>
  <c r="AL86" i="12"/>
  <c r="AM92" i="12"/>
  <c r="AL128" i="5"/>
  <c r="AK138" i="5"/>
  <c r="AM134" i="5"/>
  <c r="AK115" i="8"/>
  <c r="AK124" i="8"/>
  <c r="U84" i="13"/>
  <c r="V84" i="13"/>
  <c r="AC122" i="7"/>
  <c r="AB132" i="7"/>
  <c r="AD128" i="7"/>
  <c r="S94" i="14"/>
  <c r="S85" i="14"/>
  <c r="AN126" i="4"/>
  <c r="AR114" i="8"/>
  <c r="AQ114" i="8"/>
  <c r="AC105" i="10"/>
  <c r="T111" i="11"/>
  <c r="U138" i="4"/>
  <c r="AH102" i="11"/>
  <c r="AI102" i="11"/>
  <c r="AK117" i="7"/>
  <c r="AM123" i="7"/>
  <c r="T134" i="6"/>
  <c r="AK121" i="6"/>
  <c r="AK130" i="6"/>
  <c r="AB105" i="10"/>
  <c r="AD111" i="10"/>
  <c r="AK87" i="12"/>
  <c r="AM93" i="12"/>
  <c r="AK130" i="7"/>
  <c r="AK121" i="7"/>
  <c r="T92" i="13"/>
  <c r="U98" i="13"/>
  <c r="S102" i="13"/>
  <c r="U105" i="12"/>
  <c r="S99" i="12"/>
  <c r="AE120" i="6"/>
  <c r="AL96" i="10"/>
  <c r="AN96" i="10" s="1"/>
  <c r="AC134" i="5"/>
  <c r="AB103" i="11"/>
  <c r="AB112" i="11"/>
  <c r="AR90" i="12"/>
  <c r="AQ90" i="12"/>
  <c r="T90" i="13"/>
  <c r="V90" i="13" s="1"/>
  <c r="AL74" i="14"/>
  <c r="AK84" i="14"/>
  <c r="AM80" i="14"/>
  <c r="S136" i="8"/>
  <c r="S127" i="8"/>
  <c r="T117" i="10"/>
  <c r="AK75" i="14"/>
  <c r="AM81" i="14"/>
  <c r="AI132" i="6"/>
  <c r="AH132" i="6"/>
  <c r="AB133" i="6"/>
  <c r="Y126" i="8"/>
  <c r="Z126" i="8"/>
  <c r="AL102" i="9"/>
  <c r="AN102" i="9" s="1"/>
  <c r="AC110" i="9"/>
  <c r="AD116" i="9"/>
  <c r="AB120" i="9"/>
  <c r="J112" i="11"/>
  <c r="J103" i="11"/>
  <c r="AB118" i="9"/>
  <c r="AB109" i="9"/>
  <c r="AK97" i="11"/>
  <c r="AK106" i="11"/>
  <c r="S106" i="13"/>
  <c r="S97" i="13"/>
  <c r="AC99" i="11"/>
  <c r="AL135" i="4"/>
  <c r="AM116" i="8"/>
  <c r="AL110" i="8"/>
  <c r="AK120" i="8"/>
  <c r="J121" i="8"/>
  <c r="J130" i="8"/>
  <c r="S108" i="12"/>
  <c r="U104" i="12"/>
  <c r="T98" i="12"/>
  <c r="Y138" i="6"/>
  <c r="Z138" i="6"/>
  <c r="AC92" i="12"/>
  <c r="AB102" i="12"/>
  <c r="AD98" i="12"/>
  <c r="U129" i="8"/>
  <c r="S123" i="8"/>
  <c r="U132" i="5"/>
  <c r="V132" i="5"/>
  <c r="AK136" i="5"/>
  <c r="AK127" i="5"/>
  <c r="AC84" i="13"/>
  <c r="AE84" i="13" s="1"/>
  <c r="U123" i="9"/>
  <c r="S117" i="9"/>
  <c r="AK94" i="13"/>
  <c r="AK85" i="13"/>
  <c r="S111" i="10"/>
  <c r="U117" i="10"/>
  <c r="AK132" i="6"/>
  <c r="AM128" i="6"/>
  <c r="AL122" i="6"/>
  <c r="T123" i="9"/>
  <c r="AK135" i="4"/>
  <c r="AL99" i="13"/>
  <c r="AQ138" i="4"/>
  <c r="AR138" i="4"/>
  <c r="S118" i="11"/>
  <c r="S109" i="11"/>
  <c r="T99" i="13"/>
  <c r="AH138" i="5"/>
  <c r="AI138" i="5"/>
  <c r="AD105" i="11"/>
  <c r="AB99" i="11"/>
  <c r="AL90" i="11"/>
  <c r="AN90" i="11" s="1"/>
  <c r="AR96" i="11"/>
  <c r="AQ96" i="11"/>
  <c r="AD123" i="8"/>
  <c r="AB117" i="8"/>
  <c r="AR78" i="14"/>
  <c r="AQ78" i="14"/>
  <c r="Y90" i="14"/>
  <c r="Z90" i="14"/>
  <c r="S135" i="6"/>
  <c r="AB135" i="5"/>
  <c r="AH84" i="14"/>
  <c r="AI84" i="14"/>
  <c r="AC123" i="7"/>
  <c r="Y114" i="10"/>
  <c r="Z114" i="10"/>
  <c r="AL120" i="6"/>
  <c r="AK123" i="6"/>
  <c r="AM129" i="6"/>
  <c r="S127" i="7"/>
  <c r="S136" i="7"/>
  <c r="AC104" i="10"/>
  <c r="AD110" i="10"/>
  <c r="AB114" i="10"/>
  <c r="AL111" i="12"/>
  <c r="S124" i="9"/>
  <c r="S115" i="9"/>
  <c r="AL116" i="7"/>
  <c r="AM122" i="7"/>
  <c r="AK126" i="7"/>
  <c r="AC114" i="8"/>
  <c r="AD114" i="8" s="1"/>
  <c r="Z96" i="13"/>
  <c r="Y96" i="13"/>
  <c r="AB112" i="10"/>
  <c r="AB103" i="10"/>
  <c r="AM105" i="10"/>
  <c r="AK99" i="10"/>
  <c r="AD117" i="9"/>
  <c r="AB111" i="9"/>
  <c r="AB94" i="14"/>
  <c r="AB85" i="14"/>
  <c r="AL129" i="10"/>
  <c r="Y132" i="7"/>
  <c r="Z132" i="7"/>
  <c r="J133" i="6"/>
  <c r="AL132" i="4"/>
  <c r="AM132" i="4" s="1"/>
  <c r="AH114" i="9"/>
  <c r="AI114" i="9"/>
  <c r="AL92" i="11"/>
  <c r="AK102" i="11"/>
  <c r="AM98" i="11"/>
  <c r="AI126" i="7"/>
  <c r="AH126" i="7"/>
  <c r="Z102" i="12"/>
  <c r="Y102" i="12"/>
  <c r="AB85" i="12"/>
  <c r="AB94" i="12"/>
  <c r="T122" i="8"/>
  <c r="U128" i="8"/>
  <c r="S132" i="8"/>
  <c r="T93" i="14"/>
  <c r="AC81" i="14"/>
  <c r="T86" i="14"/>
  <c r="S96" i="14"/>
  <c r="U92" i="14"/>
  <c r="T105" i="12"/>
  <c r="AC126" i="6"/>
  <c r="AE126" i="6" s="1"/>
  <c r="AQ108" i="9"/>
  <c r="AR108" i="9"/>
  <c r="T110" i="10"/>
  <c r="S120" i="10"/>
  <c r="U116" i="10"/>
  <c r="AC135" i="5"/>
  <c r="AM117" i="8"/>
  <c r="AK111" i="8"/>
  <c r="AK129" i="5"/>
  <c r="AM135" i="5"/>
  <c r="AC93" i="12"/>
  <c r="AK79" i="14"/>
  <c r="AK88" i="14"/>
  <c r="AI96" i="12"/>
  <c r="AH96" i="12"/>
  <c r="J109" i="10"/>
  <c r="J118" i="10"/>
  <c r="AR120" i="7"/>
  <c r="AQ120" i="7"/>
  <c r="AI120" i="8"/>
  <c r="AH120" i="8"/>
  <c r="AK93" i="11"/>
  <c r="AM99" i="11"/>
  <c r="AM111" i="9"/>
  <c r="AK105" i="9"/>
  <c r="AB94" i="13"/>
  <c r="AB85" i="13"/>
  <c r="U110" i="11"/>
  <c r="S114" i="11"/>
  <c r="T104" i="11"/>
  <c r="S129" i="7"/>
  <c r="U135" i="7"/>
  <c r="U102" i="10"/>
  <c r="V102" i="10"/>
  <c r="S115" i="10"/>
  <c r="S124" i="10"/>
  <c r="AC86" i="13"/>
  <c r="AD92" i="13"/>
  <c r="AB96" i="13"/>
  <c r="S133" i="6"/>
  <c r="AQ84" i="13"/>
  <c r="AR84" i="13"/>
  <c r="U111" i="11"/>
  <c r="S105" i="11"/>
  <c r="J100" i="13"/>
  <c r="J91" i="13"/>
  <c r="AD93" i="13"/>
  <c r="AB87" i="13"/>
  <c r="T128" i="7"/>
  <c r="U134" i="7"/>
  <c r="S138" i="7"/>
  <c r="S126" i="9"/>
  <c r="U122" i="9"/>
  <c r="T116" i="9"/>
  <c r="AB127" i="7"/>
  <c r="AB136" i="7"/>
  <c r="T135" i="7"/>
  <c r="AD99" i="12"/>
  <c r="AB93" i="12"/>
  <c r="AC111" i="9"/>
  <c r="U108" i="9"/>
  <c r="V108" i="9"/>
  <c r="AR126" i="6"/>
  <c r="AQ126" i="6"/>
  <c r="AH90" i="13"/>
  <c r="AI90" i="13"/>
  <c r="T129" i="8"/>
  <c r="AD86" i="14"/>
  <c r="AC80" i="14"/>
  <c r="AB90" i="14"/>
  <c r="AL134" i="4"/>
  <c r="AL123" i="11"/>
  <c r="AL129" i="11" s="1"/>
  <c r="S93" i="13"/>
  <c r="U99" i="13"/>
  <c r="AD134" i="6"/>
  <c r="AC128" i="6"/>
  <c r="AB138" i="6"/>
  <c r="AL104" i="9"/>
  <c r="AM110" i="9"/>
  <c r="AK114" i="9"/>
  <c r="AB123" i="7"/>
  <c r="AD129" i="7"/>
  <c r="AC87" i="13"/>
  <c r="J115" i="9"/>
  <c r="J124" i="9"/>
  <c r="AK103" i="10"/>
  <c r="AK112" i="10"/>
  <c r="J97" i="12"/>
  <c r="J106" i="12"/>
  <c r="AI108" i="10"/>
  <c r="AH108" i="10"/>
  <c r="AD122" i="8"/>
  <c r="AB126" i="8"/>
  <c r="AC116" i="8"/>
  <c r="AM87" i="13"/>
  <c r="AK81" i="13"/>
  <c r="S106" i="12"/>
  <c r="S97" i="12"/>
  <c r="AD87" i="14"/>
  <c r="AB81" i="14"/>
  <c r="Z108" i="11"/>
  <c r="Y108" i="11"/>
  <c r="AC117" i="8"/>
  <c r="AN66" i="14"/>
  <c r="AB115" i="8"/>
  <c r="AB124" i="8"/>
  <c r="T114" i="9"/>
  <c r="BC144" i="2"/>
  <c r="BK140" i="2"/>
  <c r="BK141" i="2" s="1"/>
  <c r="BK143" i="2" s="1"/>
  <c r="BL144" i="2" s="1"/>
  <c r="BD140" i="2"/>
  <c r="BD141" i="2" s="1"/>
  <c r="BD143" i="2" s="1"/>
  <c r="BE144" i="2" s="1"/>
  <c r="AP2" i="2"/>
  <c r="AO9" i="2"/>
  <c r="AC138" i="5" l="1"/>
  <c r="V102" i="11"/>
  <c r="AD108" i="9"/>
  <c r="AN108" i="8"/>
  <c r="AE102" i="10"/>
  <c r="AE120" i="7"/>
  <c r="AE96" i="11"/>
  <c r="AC84" i="14"/>
  <c r="AD84" i="14" s="1"/>
  <c r="AM84" i="12"/>
  <c r="V108" i="10"/>
  <c r="V84" i="14"/>
  <c r="T102" i="12"/>
  <c r="U102" i="12" s="1"/>
  <c r="AE78" i="14"/>
  <c r="T96" i="13"/>
  <c r="U96" i="13" s="1"/>
  <c r="U120" i="8"/>
  <c r="AL90" i="12"/>
  <c r="AN90" i="12" s="1"/>
  <c r="AE90" i="12"/>
  <c r="AC102" i="11"/>
  <c r="AE102" i="11" s="1"/>
  <c r="V96" i="12"/>
  <c r="V126" i="7"/>
  <c r="V138" i="5"/>
  <c r="AM72" i="14"/>
  <c r="AC114" i="9"/>
  <c r="AD114" i="9" s="1"/>
  <c r="AM126" i="5"/>
  <c r="T90" i="14"/>
  <c r="V90" i="14" s="1"/>
  <c r="AM90" i="11"/>
  <c r="T108" i="11"/>
  <c r="U108" i="11" s="1"/>
  <c r="T132" i="7"/>
  <c r="V132" i="7" s="1"/>
  <c r="T126" i="8"/>
  <c r="U126" i="8" s="1"/>
  <c r="AC126" i="7"/>
  <c r="AE126" i="7" s="1"/>
  <c r="T120" i="9"/>
  <c r="U120" i="9" s="1"/>
  <c r="AE132" i="5"/>
  <c r="T138" i="6"/>
  <c r="U138" i="6" s="1"/>
  <c r="AN132" i="4"/>
  <c r="AD84" i="13"/>
  <c r="AC96" i="12"/>
  <c r="AD96" i="12" s="1"/>
  <c r="AN114" i="7"/>
  <c r="U90" i="13"/>
  <c r="V132" i="6"/>
  <c r="T114" i="10"/>
  <c r="U114" i="10" s="1"/>
  <c r="AC132" i="6"/>
  <c r="AD132" i="6" s="1"/>
  <c r="AM96" i="10"/>
  <c r="AD138" i="4"/>
  <c r="AC120" i="8"/>
  <c r="AD120" i="8" s="1"/>
  <c r="AL102" i="10"/>
  <c r="AN102" i="10" s="1"/>
  <c r="AM102" i="9"/>
  <c r="AE114" i="8"/>
  <c r="AL138" i="4"/>
  <c r="AM138" i="4" s="1"/>
  <c r="AL114" i="8"/>
  <c r="AM114" i="8" s="1"/>
  <c r="AK135" i="5"/>
  <c r="AB108" i="12"/>
  <c r="AC98" i="12"/>
  <c r="AD104" i="12"/>
  <c r="AC123" i="8"/>
  <c r="AC134" i="6"/>
  <c r="AK99" i="11"/>
  <c r="AM105" i="11"/>
  <c r="AI102" i="12"/>
  <c r="AH102" i="12"/>
  <c r="AB124" i="9"/>
  <c r="AB115" i="9"/>
  <c r="T98" i="13"/>
  <c r="U104" i="13"/>
  <c r="S108" i="13"/>
  <c r="U114" i="9"/>
  <c r="V114" i="9"/>
  <c r="AI126" i="8"/>
  <c r="AH126" i="8"/>
  <c r="S99" i="13"/>
  <c r="U105" i="13"/>
  <c r="AI96" i="13"/>
  <c r="AH96" i="13"/>
  <c r="S135" i="7"/>
  <c r="AL108" i="9"/>
  <c r="AN108" i="9" s="1"/>
  <c r="T111" i="12"/>
  <c r="AC87" i="14"/>
  <c r="AB117" i="9"/>
  <c r="AD123" i="9"/>
  <c r="AQ84" i="14"/>
  <c r="AR84" i="14"/>
  <c r="AK127" i="6"/>
  <c r="AK136" i="6"/>
  <c r="AK123" i="7"/>
  <c r="AM129" i="7"/>
  <c r="S121" i="10"/>
  <c r="S130" i="10"/>
  <c r="AL98" i="11"/>
  <c r="AK108" i="11"/>
  <c r="AM104" i="11"/>
  <c r="AB129" i="7"/>
  <c r="AD135" i="7"/>
  <c r="AH90" i="14"/>
  <c r="AI90" i="14"/>
  <c r="AB99" i="12"/>
  <c r="AD105" i="12"/>
  <c r="T99" i="14"/>
  <c r="AQ102" i="11"/>
  <c r="AR102" i="11"/>
  <c r="AN120" i="6"/>
  <c r="AM120" i="6"/>
  <c r="AK133" i="5"/>
  <c r="S129" i="8"/>
  <c r="U135" i="8"/>
  <c r="S93" i="14"/>
  <c r="U99" i="14"/>
  <c r="AB132" i="8"/>
  <c r="AC122" i="8"/>
  <c r="AD128" i="8"/>
  <c r="J121" i="9"/>
  <c r="J130" i="9"/>
  <c r="AR114" i="9"/>
  <c r="AQ114" i="9"/>
  <c r="AC86" i="14"/>
  <c r="AD92" i="14"/>
  <c r="AB96" i="14"/>
  <c r="AC92" i="13"/>
  <c r="AD98" i="13"/>
  <c r="AB102" i="13"/>
  <c r="U132" i="7"/>
  <c r="AM123" i="8"/>
  <c r="AK117" i="8"/>
  <c r="AD126" i="6"/>
  <c r="AL78" i="14"/>
  <c r="AL134" i="5"/>
  <c r="AB93" i="13"/>
  <c r="AD99" i="13"/>
  <c r="AL110" i="9"/>
  <c r="AM116" i="9"/>
  <c r="AK120" i="9"/>
  <c r="AB109" i="10"/>
  <c r="AB118" i="10"/>
  <c r="U129" i="9"/>
  <c r="S123" i="9"/>
  <c r="AL135" i="11"/>
  <c r="T135" i="8"/>
  <c r="AB133" i="7"/>
  <c r="S132" i="9"/>
  <c r="U128" i="9"/>
  <c r="T122" i="9"/>
  <c r="T134" i="7"/>
  <c r="Z132" i="8"/>
  <c r="Y132" i="8"/>
  <c r="S133" i="7"/>
  <c r="AL126" i="6"/>
  <c r="AM126" i="6" s="1"/>
  <c r="J118" i="11"/>
  <c r="J109" i="11"/>
  <c r="AK81" i="14"/>
  <c r="AM87" i="14"/>
  <c r="AD117" i="10"/>
  <c r="AB111" i="10"/>
  <c r="AL132" i="5"/>
  <c r="AM132" i="5" s="1"/>
  <c r="AH108" i="11"/>
  <c r="AI108" i="11"/>
  <c r="AK87" i="13"/>
  <c r="AM93" i="13"/>
  <c r="AK85" i="14"/>
  <c r="AK94" i="14"/>
  <c r="AB130" i="8"/>
  <c r="AB121" i="8"/>
  <c r="S103" i="12"/>
  <c r="S112" i="12"/>
  <c r="AB91" i="13"/>
  <c r="AB100" i="13"/>
  <c r="AE138" i="5"/>
  <c r="S121" i="9"/>
  <c r="S130" i="9"/>
  <c r="AD110" i="11"/>
  <c r="AB114" i="11"/>
  <c r="AC104" i="11"/>
  <c r="AK118" i="10"/>
  <c r="AK109" i="10"/>
  <c r="Y126" i="9"/>
  <c r="Z126" i="9"/>
  <c r="J97" i="13"/>
  <c r="J106" i="13"/>
  <c r="T110" i="11"/>
  <c r="S120" i="11"/>
  <c r="U116" i="11"/>
  <c r="AM117" i="9"/>
  <c r="AK111" i="9"/>
  <c r="T116" i="10"/>
  <c r="S126" i="10"/>
  <c r="U122" i="10"/>
  <c r="U98" i="14"/>
  <c r="S102" i="14"/>
  <c r="T92" i="14"/>
  <c r="T128" i="8"/>
  <c r="S138" i="8"/>
  <c r="U134" i="8"/>
  <c r="AI114" i="10"/>
  <c r="AH114" i="10"/>
  <c r="T105" i="13"/>
  <c r="AC105" i="11"/>
  <c r="AK112" i="11"/>
  <c r="AK103" i="11"/>
  <c r="AI120" i="9"/>
  <c r="AH120" i="9"/>
  <c r="AK102" i="12"/>
  <c r="AL92" i="12"/>
  <c r="AM98" i="12"/>
  <c r="AL84" i="13"/>
  <c r="AN84" i="13" s="1"/>
  <c r="AK115" i="9"/>
  <c r="AK124" i="9"/>
  <c r="AD93" i="14"/>
  <c r="AB87" i="14"/>
  <c r="U117" i="11"/>
  <c r="S111" i="11"/>
  <c r="J115" i="10"/>
  <c r="J124" i="10"/>
  <c r="AQ120" i="8"/>
  <c r="AR120" i="8"/>
  <c r="AB135" i="6"/>
  <c r="J103" i="12"/>
  <c r="J112" i="12"/>
  <c r="Y138" i="7"/>
  <c r="Z138" i="7"/>
  <c r="AC129" i="7"/>
  <c r="AC93" i="13"/>
  <c r="AI138" i="6"/>
  <c r="AH138" i="6"/>
  <c r="AC90" i="13"/>
  <c r="AE90" i="13" s="1"/>
  <c r="AC117" i="9"/>
  <c r="AM78" i="13"/>
  <c r="AC99" i="12"/>
  <c r="Z120" i="10"/>
  <c r="Y120" i="10"/>
  <c r="Z96" i="14"/>
  <c r="Y96" i="14"/>
  <c r="AB91" i="14"/>
  <c r="AB100" i="14"/>
  <c r="AB120" i="10"/>
  <c r="AD116" i="10"/>
  <c r="AC110" i="10"/>
  <c r="AB105" i="11"/>
  <c r="AD111" i="11"/>
  <c r="Y108" i="12"/>
  <c r="Z108" i="12"/>
  <c r="AL86" i="13"/>
  <c r="AM92" i="13"/>
  <c r="AK96" i="13"/>
  <c r="AK91" i="12"/>
  <c r="AK100" i="12"/>
  <c r="AQ126" i="7"/>
  <c r="AR126" i="7"/>
  <c r="T129" i="9"/>
  <c r="AB118" i="11"/>
  <c r="AB109" i="11"/>
  <c r="S105" i="12"/>
  <c r="U111" i="12"/>
  <c r="AK127" i="7"/>
  <c r="AK136" i="7"/>
  <c r="S100" i="14"/>
  <c r="S91" i="14"/>
  <c r="AQ138" i="5"/>
  <c r="AR138" i="5"/>
  <c r="AQ108" i="10"/>
  <c r="AR108" i="10"/>
  <c r="AM128" i="7"/>
  <c r="AL122" i="7"/>
  <c r="AK132" i="7"/>
  <c r="AL117" i="12"/>
  <c r="S117" i="10"/>
  <c r="U123" i="10"/>
  <c r="T104" i="12"/>
  <c r="S114" i="12"/>
  <c r="U110" i="12"/>
  <c r="J127" i="8"/>
  <c r="J136" i="8"/>
  <c r="T123" i="10"/>
  <c r="AL80" i="14"/>
  <c r="AK90" i="14"/>
  <c r="AM86" i="14"/>
  <c r="Z102" i="13"/>
  <c r="Y102" i="13"/>
  <c r="AK93" i="12"/>
  <c r="AM99" i="12"/>
  <c r="AC111" i="10"/>
  <c r="AK130" i="8"/>
  <c r="AK121" i="8"/>
  <c r="AC135" i="6"/>
  <c r="J133" i="7"/>
  <c r="AK114" i="10"/>
  <c r="AM110" i="10"/>
  <c r="AL104" i="10"/>
  <c r="AK105" i="10"/>
  <c r="AM111" i="10"/>
  <c r="AC108" i="10"/>
  <c r="AE108" i="10" s="1"/>
  <c r="AK129" i="6"/>
  <c r="AM135" i="6"/>
  <c r="AD138" i="5"/>
  <c r="AL105" i="13"/>
  <c r="AL128" i="6"/>
  <c r="AK138" i="6"/>
  <c r="AM134" i="6"/>
  <c r="AD122" i="9"/>
  <c r="AB126" i="9"/>
  <c r="AC116" i="9"/>
  <c r="S133" i="8"/>
  <c r="AC128" i="7"/>
  <c r="AD134" i="7"/>
  <c r="AB138" i="7"/>
  <c r="AQ96" i="12"/>
  <c r="AR96" i="12"/>
  <c r="AL105" i="14"/>
  <c r="AL111" i="14" s="1"/>
  <c r="J91" i="14"/>
  <c r="J100" i="14"/>
  <c r="Y114" i="11"/>
  <c r="Z114" i="11"/>
  <c r="AL120" i="7"/>
  <c r="AN120" i="7" s="1"/>
  <c r="AB100" i="12"/>
  <c r="AB91" i="12"/>
  <c r="AL96" i="11"/>
  <c r="AN96" i="11" s="1"/>
  <c r="AL135" i="10"/>
  <c r="AB123" i="8"/>
  <c r="AD129" i="8"/>
  <c r="S124" i="11"/>
  <c r="S115" i="11"/>
  <c r="AQ132" i="6"/>
  <c r="AR132" i="6"/>
  <c r="AK100" i="13"/>
  <c r="AK91" i="13"/>
  <c r="AL116" i="8"/>
  <c r="AM122" i="8"/>
  <c r="AK126" i="8"/>
  <c r="S112" i="13"/>
  <c r="S103" i="13"/>
  <c r="T117" i="11"/>
  <c r="AI132" i="7"/>
  <c r="AH132" i="7"/>
  <c r="AQ90" i="13"/>
  <c r="AR90" i="13"/>
  <c r="AQ2" i="2"/>
  <c r="AP9" i="2"/>
  <c r="AN138" i="4" l="1"/>
  <c r="AE84" i="14"/>
  <c r="AE114" i="9"/>
  <c r="T114" i="11"/>
  <c r="AM90" i="12"/>
  <c r="V102" i="12"/>
  <c r="V138" i="6"/>
  <c r="V96" i="13"/>
  <c r="AD102" i="11"/>
  <c r="AL132" i="6"/>
  <c r="AM132" i="6" s="1"/>
  <c r="AE96" i="12"/>
  <c r="V108" i="11"/>
  <c r="U90" i="14"/>
  <c r="AM102" i="10"/>
  <c r="AC132" i="7"/>
  <c r="AE132" i="7" s="1"/>
  <c r="AL96" i="12"/>
  <c r="AN96" i="12" s="1"/>
  <c r="V120" i="9"/>
  <c r="T126" i="9"/>
  <c r="U126" i="9" s="1"/>
  <c r="AN126" i="6"/>
  <c r="AL138" i="5"/>
  <c r="AN138" i="5" s="1"/>
  <c r="T108" i="12"/>
  <c r="U108" i="12" s="1"/>
  <c r="T120" i="10"/>
  <c r="V120" i="10" s="1"/>
  <c r="AN114" i="8"/>
  <c r="V126" i="8"/>
  <c r="AL126" i="7"/>
  <c r="AM126" i="7" s="1"/>
  <c r="AD126" i="7"/>
  <c r="AE132" i="6"/>
  <c r="AC138" i="6"/>
  <c r="AD138" i="6" s="1"/>
  <c r="AL120" i="8"/>
  <c r="AN120" i="8" s="1"/>
  <c r="V114" i="10"/>
  <c r="T132" i="8"/>
  <c r="U132" i="8" s="1"/>
  <c r="V114" i="11"/>
  <c r="AL84" i="14"/>
  <c r="AM84" i="14" s="1"/>
  <c r="AE120" i="8"/>
  <c r="AC102" i="12"/>
  <c r="AE102" i="12" s="1"/>
  <c r="AM84" i="13"/>
  <c r="T96" i="14"/>
  <c r="U96" i="14" s="1"/>
  <c r="T102" i="13"/>
  <c r="V102" i="13" s="1"/>
  <c r="AL114" i="9"/>
  <c r="AN114" i="9" s="1"/>
  <c r="AM108" i="9"/>
  <c r="AC114" i="10"/>
  <c r="AD114" i="10" s="1"/>
  <c r="AC108" i="11"/>
  <c r="AD108" i="11" s="1"/>
  <c r="AC126" i="8"/>
  <c r="AD126" i="8" s="1"/>
  <c r="U114" i="11"/>
  <c r="AC90" i="14"/>
  <c r="AD90" i="14" s="1"/>
  <c r="AB129" i="8"/>
  <c r="AD135" i="8"/>
  <c r="AB115" i="11"/>
  <c r="AB124" i="11"/>
  <c r="AB97" i="14"/>
  <c r="AB106" i="14"/>
  <c r="AB102" i="14"/>
  <c r="AC92" i="14"/>
  <c r="AD98" i="14"/>
  <c r="AD111" i="12"/>
  <c r="AB105" i="12"/>
  <c r="T116" i="11"/>
  <c r="S126" i="11"/>
  <c r="U122" i="11"/>
  <c r="AK115" i="10"/>
  <c r="AK124" i="10"/>
  <c r="U110" i="13"/>
  <c r="T104" i="13"/>
  <c r="S114" i="13"/>
  <c r="Z114" i="12"/>
  <c r="Y114" i="12"/>
  <c r="J121" i="10"/>
  <c r="J130" i="10"/>
  <c r="J115" i="11"/>
  <c r="J124" i="11"/>
  <c r="AC128" i="8"/>
  <c r="AB138" i="8"/>
  <c r="AD134" i="8"/>
  <c r="S135" i="8"/>
  <c r="AC93" i="14"/>
  <c r="T123" i="11"/>
  <c r="S118" i="13"/>
  <c r="S109" i="13"/>
  <c r="AL117" i="14"/>
  <c r="AL134" i="6"/>
  <c r="AL108" i="10"/>
  <c r="AN108" i="10" s="1"/>
  <c r="AK133" i="7"/>
  <c r="U104" i="14"/>
  <c r="S108" i="14"/>
  <c r="T98" i="14"/>
  <c r="AC110" i="11"/>
  <c r="AB120" i="11"/>
  <c r="AD116" i="11"/>
  <c r="S127" i="9"/>
  <c r="S136" i="9"/>
  <c r="S99" i="14"/>
  <c r="U105" i="14"/>
  <c r="T105" i="14"/>
  <c r="AM110" i="11"/>
  <c r="AL104" i="11"/>
  <c r="AK114" i="11"/>
  <c r="AM135" i="7"/>
  <c r="AK129" i="7"/>
  <c r="AC96" i="13"/>
  <c r="AD96" i="13" s="1"/>
  <c r="S105" i="13"/>
  <c r="U111" i="13"/>
  <c r="AN132" i="5"/>
  <c r="AC104" i="12"/>
  <c r="AD110" i="12"/>
  <c r="AB114" i="12"/>
  <c r="AK106" i="13"/>
  <c r="AK97" i="13"/>
  <c r="AK91" i="14"/>
  <c r="AK100" i="14"/>
  <c r="AR120" i="9"/>
  <c r="AQ120" i="9"/>
  <c r="AB108" i="13"/>
  <c r="AC98" i="13"/>
  <c r="AD104" i="13"/>
  <c r="AK135" i="6"/>
  <c r="T110" i="12"/>
  <c r="S120" i="12"/>
  <c r="U116" i="12"/>
  <c r="AC111" i="11"/>
  <c r="AC129" i="8"/>
  <c r="AK136" i="8"/>
  <c r="AK127" i="8"/>
  <c r="Y138" i="8"/>
  <c r="Z138" i="8"/>
  <c r="AL90" i="13"/>
  <c r="AN90" i="13" s="1"/>
  <c r="AR126" i="8"/>
  <c r="AQ126" i="8"/>
  <c r="AB106" i="12"/>
  <c r="AB97" i="12"/>
  <c r="AM120" i="7"/>
  <c r="AQ138" i="6"/>
  <c r="AR138" i="6"/>
  <c r="AK120" i="10"/>
  <c r="AM116" i="10"/>
  <c r="AL110" i="10"/>
  <c r="AK99" i="12"/>
  <c r="AM105" i="12"/>
  <c r="AL123" i="12"/>
  <c r="S106" i="14"/>
  <c r="S97" i="14"/>
  <c r="T135" i="9"/>
  <c r="AD90" i="13"/>
  <c r="AD108" i="10"/>
  <c r="U128" i="10"/>
  <c r="T122" i="10"/>
  <c r="S132" i="10"/>
  <c r="S118" i="12"/>
  <c r="S109" i="12"/>
  <c r="AM99" i="13"/>
  <c r="AK93" i="13"/>
  <c r="T138" i="7"/>
  <c r="V138" i="7" s="1"/>
  <c r="AB99" i="13"/>
  <c r="AD105" i="13"/>
  <c r="AM78" i="14"/>
  <c r="AN78" i="14"/>
  <c r="AI132" i="8"/>
  <c r="AH132" i="8"/>
  <c r="AQ108" i="11"/>
  <c r="AR108" i="11"/>
  <c r="T117" i="12"/>
  <c r="AB121" i="9"/>
  <c r="AB130" i="9"/>
  <c r="AK105" i="11"/>
  <c r="AM111" i="11"/>
  <c r="AB111" i="11"/>
  <c r="AD117" i="11"/>
  <c r="AC99" i="13"/>
  <c r="Z108" i="13"/>
  <c r="Y108" i="13"/>
  <c r="AL86" i="14"/>
  <c r="AM92" i="14"/>
  <c r="AK96" i="14"/>
  <c r="AB93" i="14"/>
  <c r="AD99" i="14"/>
  <c r="AK130" i="9"/>
  <c r="AK121" i="9"/>
  <c r="T111" i="13"/>
  <c r="AM128" i="8"/>
  <c r="AL122" i="8"/>
  <c r="AK132" i="8"/>
  <c r="AQ114" i="10"/>
  <c r="AR114" i="10"/>
  <c r="AQ132" i="7"/>
  <c r="AR132" i="7"/>
  <c r="U117" i="12"/>
  <c r="S111" i="12"/>
  <c r="AK97" i="12"/>
  <c r="AK106" i="12"/>
  <c r="AC116" i="10"/>
  <c r="AD122" i="10"/>
  <c r="AB126" i="10"/>
  <c r="AC120" i="9"/>
  <c r="AE120" i="9" s="1"/>
  <c r="Z126" i="10"/>
  <c r="Y126" i="10"/>
  <c r="J127" i="9"/>
  <c r="J136" i="9"/>
  <c r="AB135" i="7"/>
  <c r="AL102" i="11"/>
  <c r="AN102" i="11" s="1"/>
  <c r="AK133" i="6"/>
  <c r="AH108" i="12"/>
  <c r="AI108" i="12"/>
  <c r="AC134" i="7"/>
  <c r="AD128" i="9"/>
  <c r="AB132" i="9"/>
  <c r="AC122" i="9"/>
  <c r="AC117" i="10"/>
  <c r="AK102" i="13"/>
  <c r="AM98" i="13"/>
  <c r="AL92" i="13"/>
  <c r="AR102" i="12"/>
  <c r="AQ102" i="12"/>
  <c r="AB115" i="10"/>
  <c r="AB124" i="10"/>
  <c r="AM122" i="9"/>
  <c r="AK126" i="9"/>
  <c r="AL116" i="9"/>
  <c r="Y102" i="14"/>
  <c r="Z102" i="14"/>
  <c r="AK123" i="8"/>
  <c r="AM129" i="8"/>
  <c r="J106" i="14"/>
  <c r="J97" i="14"/>
  <c r="T129" i="10"/>
  <c r="AH120" i="10"/>
  <c r="AI120" i="10"/>
  <c r="AC105" i="12"/>
  <c r="AC135" i="7"/>
  <c r="AL98" i="12"/>
  <c r="AK108" i="12"/>
  <c r="AM104" i="12"/>
  <c r="J112" i="13"/>
  <c r="J103" i="13"/>
  <c r="T128" i="9"/>
  <c r="U134" i="9"/>
  <c r="S138" i="9"/>
  <c r="S136" i="10"/>
  <c r="S127" i="10"/>
  <c r="AD129" i="9"/>
  <c r="AB123" i="9"/>
  <c r="AM96" i="11"/>
  <c r="AK117" i="9"/>
  <c r="AM123" i="9"/>
  <c r="AB106" i="13"/>
  <c r="AB97" i="13"/>
  <c r="J109" i="12"/>
  <c r="J118" i="12"/>
  <c r="T134" i="8"/>
  <c r="AR90" i="14"/>
  <c r="AQ90" i="14"/>
  <c r="Y120" i="11"/>
  <c r="Z120" i="11"/>
  <c r="AI114" i="11"/>
  <c r="AH114" i="11"/>
  <c r="S130" i="11"/>
  <c r="S121" i="11"/>
  <c r="AI138" i="7"/>
  <c r="AH138" i="7"/>
  <c r="AI126" i="9"/>
  <c r="AH126" i="9"/>
  <c r="AL111" i="13"/>
  <c r="AL117" i="13" s="1"/>
  <c r="AM117" i="10"/>
  <c r="AK111" i="10"/>
  <c r="J133" i="8"/>
  <c r="U129" i="10"/>
  <c r="S123" i="10"/>
  <c r="AK138" i="7"/>
  <c r="AL128" i="7"/>
  <c r="AM134" i="7"/>
  <c r="AQ96" i="13"/>
  <c r="AR96" i="13"/>
  <c r="AC123" i="9"/>
  <c r="U123" i="11"/>
  <c r="S117" i="11"/>
  <c r="AK118" i="11"/>
  <c r="AK109" i="11"/>
  <c r="AB127" i="8"/>
  <c r="AB136" i="8"/>
  <c r="AB117" i="10"/>
  <c r="AD123" i="10"/>
  <c r="AK87" i="14"/>
  <c r="AM93" i="14"/>
  <c r="Z132" i="9"/>
  <c r="Y132" i="9"/>
  <c r="S129" i="9"/>
  <c r="U135" i="9"/>
  <c r="AH102" i="13"/>
  <c r="AI102" i="13"/>
  <c r="AH96" i="14"/>
  <c r="AI96" i="14"/>
  <c r="AQ9" i="2"/>
  <c r="AR2" i="2"/>
  <c r="AD132" i="7" l="1"/>
  <c r="AN132" i="6"/>
  <c r="AE138" i="6"/>
  <c r="AM138" i="5"/>
  <c r="AM96" i="12"/>
  <c r="U120" i="10"/>
  <c r="V108" i="12"/>
  <c r="T108" i="13"/>
  <c r="U108" i="13" s="1"/>
  <c r="AD102" i="12"/>
  <c r="AC96" i="14"/>
  <c r="AE96" i="14" s="1"/>
  <c r="V126" i="9"/>
  <c r="AM90" i="13"/>
  <c r="V96" i="14"/>
  <c r="AC138" i="7"/>
  <c r="AD138" i="7" s="1"/>
  <c r="AL126" i="8"/>
  <c r="AN126" i="8" s="1"/>
  <c r="AE126" i="8"/>
  <c r="T132" i="9"/>
  <c r="U132" i="9" s="1"/>
  <c r="T102" i="14"/>
  <c r="V102" i="14" s="1"/>
  <c r="AC126" i="9"/>
  <c r="AE126" i="9" s="1"/>
  <c r="AL108" i="11"/>
  <c r="AN108" i="11" s="1"/>
  <c r="AN126" i="7"/>
  <c r="AE96" i="13"/>
  <c r="T138" i="8"/>
  <c r="V138" i="8" s="1"/>
  <c r="AE90" i="14"/>
  <c r="AL138" i="6"/>
  <c r="AM138" i="6" s="1"/>
  <c r="AC108" i="12"/>
  <c r="AE108" i="12" s="1"/>
  <c r="U102" i="13"/>
  <c r="AM120" i="8"/>
  <c r="AL120" i="9"/>
  <c r="AM120" i="9" s="1"/>
  <c r="V132" i="8"/>
  <c r="AL102" i="12"/>
  <c r="AM102" i="12" s="1"/>
  <c r="AC120" i="10"/>
  <c r="AE120" i="10" s="1"/>
  <c r="AL90" i="14"/>
  <c r="AM90" i="14" s="1"/>
  <c r="AL114" i="10"/>
  <c r="AN114" i="10" s="1"/>
  <c r="AN84" i="14"/>
  <c r="AM114" i="9"/>
  <c r="AE108" i="11"/>
  <c r="U138" i="7"/>
  <c r="AM108" i="10"/>
  <c r="AL132" i="7"/>
  <c r="AM132" i="7" s="1"/>
  <c r="T126" i="10"/>
  <c r="U126" i="10" s="1"/>
  <c r="AM102" i="11"/>
  <c r="AE114" i="10"/>
  <c r="T134" i="9"/>
  <c r="AI132" i="9"/>
  <c r="AH132" i="9"/>
  <c r="AL92" i="14"/>
  <c r="AM98" i="14"/>
  <c r="AK102" i="14"/>
  <c r="AI108" i="13"/>
  <c r="AH108" i="13"/>
  <c r="AI126" i="10"/>
  <c r="AH126" i="10"/>
  <c r="AC105" i="13"/>
  <c r="AK99" i="13"/>
  <c r="AM105" i="13"/>
  <c r="AD122" i="11"/>
  <c r="AC116" i="11"/>
  <c r="AB126" i="11"/>
  <c r="AC132" i="8"/>
  <c r="AE132" i="8" s="1"/>
  <c r="Z126" i="11"/>
  <c r="Y126" i="11"/>
  <c r="AC102" i="13"/>
  <c r="AE102" i="13" s="1"/>
  <c r="AK124" i="11"/>
  <c r="AK115" i="11"/>
  <c r="AR138" i="7"/>
  <c r="AQ138" i="7"/>
  <c r="S133" i="10"/>
  <c r="J112" i="14"/>
  <c r="J103" i="14"/>
  <c r="AB121" i="10"/>
  <c r="AB130" i="10"/>
  <c r="AL98" i="13"/>
  <c r="AM104" i="13"/>
  <c r="AK108" i="13"/>
  <c r="AB132" i="10"/>
  <c r="AD128" i="10"/>
  <c r="AC122" i="10"/>
  <c r="AR132" i="8"/>
  <c r="AQ132" i="8"/>
  <c r="AD123" i="11"/>
  <c r="AB117" i="11"/>
  <c r="T128" i="10"/>
  <c r="S138" i="10"/>
  <c r="U134" i="10"/>
  <c r="AL129" i="12"/>
  <c r="AC135" i="8"/>
  <c r="U122" i="12"/>
  <c r="T116" i="12"/>
  <c r="S126" i="12"/>
  <c r="AK103" i="13"/>
  <c r="AK112" i="13"/>
  <c r="S111" i="13"/>
  <c r="U117" i="13"/>
  <c r="AI120" i="11"/>
  <c r="AH120" i="11"/>
  <c r="Z114" i="13"/>
  <c r="Y114" i="13"/>
  <c r="T120" i="11"/>
  <c r="AB112" i="14"/>
  <c r="AB103" i="14"/>
  <c r="AL134" i="7"/>
  <c r="AD117" i="12"/>
  <c r="AB111" i="12"/>
  <c r="AL96" i="13"/>
  <c r="AN96" i="13" s="1"/>
  <c r="AB108" i="14"/>
  <c r="AD104" i="14"/>
  <c r="AC98" i="14"/>
  <c r="AL104" i="12"/>
  <c r="AM110" i="12"/>
  <c r="AK114" i="12"/>
  <c r="T135" i="10"/>
  <c r="AK129" i="8"/>
  <c r="AM135" i="8"/>
  <c r="AQ126" i="9"/>
  <c r="AR126" i="9"/>
  <c r="AQ102" i="13"/>
  <c r="AR102" i="13"/>
  <c r="AC123" i="10"/>
  <c r="J133" i="9"/>
  <c r="AB127" i="9"/>
  <c r="AB136" i="9"/>
  <c r="S115" i="12"/>
  <c r="S124" i="12"/>
  <c r="AK105" i="12"/>
  <c r="AM111" i="12"/>
  <c r="Y120" i="12"/>
  <c r="Z120" i="12"/>
  <c r="AI114" i="12"/>
  <c r="AH114" i="12"/>
  <c r="T111" i="14"/>
  <c r="AC114" i="11"/>
  <c r="AD114" i="11" s="1"/>
  <c r="S115" i="13"/>
  <c r="S124" i="13"/>
  <c r="AI102" i="14"/>
  <c r="AH102" i="14"/>
  <c r="S117" i="12"/>
  <c r="U123" i="12"/>
  <c r="AK127" i="9"/>
  <c r="AK136" i="9"/>
  <c r="S112" i="14"/>
  <c r="S103" i="14"/>
  <c r="AC117" i="11"/>
  <c r="AD120" i="9"/>
  <c r="J118" i="13"/>
  <c r="J109" i="13"/>
  <c r="AM117" i="11"/>
  <c r="AK111" i="11"/>
  <c r="AC129" i="9"/>
  <c r="AM123" i="10"/>
  <c r="AK117" i="10"/>
  <c r="AD135" i="9"/>
  <c r="AB129" i="9"/>
  <c r="AR108" i="12"/>
  <c r="AQ108" i="12"/>
  <c r="AL122" i="9"/>
  <c r="AK132" i="9"/>
  <c r="AM128" i="9"/>
  <c r="AL128" i="8"/>
  <c r="AK138" i="8"/>
  <c r="AM134" i="8"/>
  <c r="AK97" i="14"/>
  <c r="AK106" i="14"/>
  <c r="AD116" i="12"/>
  <c r="AB120" i="12"/>
  <c r="AC110" i="12"/>
  <c r="AC99" i="14"/>
  <c r="J127" i="10"/>
  <c r="J136" i="10"/>
  <c r="T110" i="13"/>
  <c r="U116" i="13"/>
  <c r="S120" i="13"/>
  <c r="AB121" i="11"/>
  <c r="AB130" i="11"/>
  <c r="AR96" i="14"/>
  <c r="AQ96" i="14"/>
  <c r="AR120" i="10"/>
  <c r="AQ120" i="10"/>
  <c r="AK133" i="8"/>
  <c r="AR114" i="11"/>
  <c r="AQ114" i="11"/>
  <c r="S133" i="9"/>
  <c r="T104" i="14"/>
  <c r="S114" i="14"/>
  <c r="U110" i="14"/>
  <c r="Y132" i="10"/>
  <c r="Z132" i="10"/>
  <c r="J115" i="12"/>
  <c r="J124" i="12"/>
  <c r="AC128" i="9"/>
  <c r="AD134" i="9"/>
  <c r="AB138" i="9"/>
  <c r="S135" i="9"/>
  <c r="AK93" i="14"/>
  <c r="AM99" i="14"/>
  <c r="S129" i="10"/>
  <c r="U135" i="10"/>
  <c r="AB112" i="13"/>
  <c r="AB103" i="13"/>
  <c r="AD105" i="14"/>
  <c r="AB99" i="14"/>
  <c r="T123" i="12"/>
  <c r="AB103" i="12"/>
  <c r="AB112" i="12"/>
  <c r="AK135" i="7"/>
  <c r="J121" i="11"/>
  <c r="J130" i="11"/>
  <c r="Y138" i="9"/>
  <c r="Z138" i="9"/>
  <c r="AL123" i="14"/>
  <c r="AC134" i="8"/>
  <c r="AD129" i="10"/>
  <c r="AB123" i="10"/>
  <c r="AK103" i="12"/>
  <c r="AK112" i="12"/>
  <c r="AI138" i="8"/>
  <c r="AH138" i="8"/>
  <c r="S132" i="11"/>
  <c r="T122" i="11"/>
  <c r="U128" i="11"/>
  <c r="AL110" i="11"/>
  <c r="AK120" i="11"/>
  <c r="AM116" i="11"/>
  <c r="AB133" i="8"/>
  <c r="S123" i="11"/>
  <c r="U129" i="11"/>
  <c r="AL123" i="13"/>
  <c r="S136" i="11"/>
  <c r="S127" i="11"/>
  <c r="AK123" i="9"/>
  <c r="AM129" i="9"/>
  <c r="AC111" i="12"/>
  <c r="T117" i="13"/>
  <c r="AD111" i="13"/>
  <c r="AB105" i="13"/>
  <c r="AK126" i="10"/>
  <c r="AL116" i="10"/>
  <c r="AM122" i="10"/>
  <c r="AB114" i="13"/>
  <c r="AC104" i="13"/>
  <c r="AD110" i="13"/>
  <c r="U111" i="14"/>
  <c r="S105" i="14"/>
  <c r="Y108" i="14"/>
  <c r="Z108" i="14"/>
  <c r="T129" i="11"/>
  <c r="T114" i="12"/>
  <c r="AK121" i="10"/>
  <c r="AK130" i="10"/>
  <c r="AB135" i="8"/>
  <c r="AS2" i="2"/>
  <c r="AR9" i="2"/>
  <c r="AL138" i="7" l="1"/>
  <c r="U138" i="8"/>
  <c r="AC108" i="13"/>
  <c r="AD108" i="13" s="1"/>
  <c r="V108" i="13"/>
  <c r="V132" i="9"/>
  <c r="AD96" i="14"/>
  <c r="AC114" i="12"/>
  <c r="AD114" i="12" s="1"/>
  <c r="T132" i="10"/>
  <c r="U132" i="10" s="1"/>
  <c r="AE138" i="7"/>
  <c r="U102" i="14"/>
  <c r="AD126" i="9"/>
  <c r="T108" i="14"/>
  <c r="U108" i="14" s="1"/>
  <c r="AL120" i="10"/>
  <c r="AM120" i="10" s="1"/>
  <c r="AM126" i="8"/>
  <c r="AD108" i="12"/>
  <c r="AM114" i="10"/>
  <c r="AC138" i="8"/>
  <c r="AD138" i="8" s="1"/>
  <c r="AM108" i="11"/>
  <c r="AN138" i="6"/>
  <c r="T138" i="9"/>
  <c r="U138" i="9" s="1"/>
  <c r="AD102" i="13"/>
  <c r="AC126" i="10"/>
  <c r="AD126" i="10" s="1"/>
  <c r="AL108" i="12"/>
  <c r="AN108" i="12" s="1"/>
  <c r="AN120" i="9"/>
  <c r="T126" i="11"/>
  <c r="U126" i="11" s="1"/>
  <c r="AN90" i="14"/>
  <c r="AE114" i="11"/>
  <c r="AL96" i="14"/>
  <c r="AM96" i="14" s="1"/>
  <c r="AN102" i="12"/>
  <c r="AC102" i="14"/>
  <c r="AE102" i="14" s="1"/>
  <c r="AD102" i="14"/>
  <c r="AD120" i="10"/>
  <c r="V126" i="10"/>
  <c r="AL132" i="8"/>
  <c r="AM132" i="8" s="1"/>
  <c r="AN132" i="7"/>
  <c r="AC132" i="9"/>
  <c r="AD132" i="9" s="1"/>
  <c r="AM138" i="7"/>
  <c r="T120" i="12"/>
  <c r="U120" i="12" s="1"/>
  <c r="AR120" i="11"/>
  <c r="AQ120" i="11"/>
  <c r="T134" i="10"/>
  <c r="AC111" i="13"/>
  <c r="AC123" i="11"/>
  <c r="U120" i="11"/>
  <c r="V120" i="11"/>
  <c r="AK129" i="9"/>
  <c r="AM135" i="9"/>
  <c r="AB109" i="12"/>
  <c r="AB118" i="12"/>
  <c r="AM105" i="14"/>
  <c r="AK99" i="14"/>
  <c r="AL114" i="11"/>
  <c r="AM114" i="11" s="1"/>
  <c r="AC105" i="14"/>
  <c r="AB135" i="9"/>
  <c r="S109" i="14"/>
  <c r="S118" i="14"/>
  <c r="AL126" i="9"/>
  <c r="AN126" i="9" s="1"/>
  <c r="AK120" i="12"/>
  <c r="AL110" i="12"/>
  <c r="AM116" i="12"/>
  <c r="T114" i="13"/>
  <c r="V114" i="13" s="1"/>
  <c r="U128" i="12"/>
  <c r="S132" i="12"/>
  <c r="T122" i="12"/>
  <c r="AR108" i="13"/>
  <c r="AQ108" i="13"/>
  <c r="AK121" i="11"/>
  <c r="AK130" i="11"/>
  <c r="AC122" i="11"/>
  <c r="AB132" i="11"/>
  <c r="AD128" i="11"/>
  <c r="T123" i="13"/>
  <c r="AR132" i="9"/>
  <c r="AQ132" i="9"/>
  <c r="U117" i="14"/>
  <c r="S111" i="14"/>
  <c r="T128" i="11"/>
  <c r="S138" i="11"/>
  <c r="U134" i="11"/>
  <c r="AM96" i="13"/>
  <c r="AN138" i="7"/>
  <c r="J130" i="12"/>
  <c r="J121" i="12"/>
  <c r="Z120" i="13"/>
  <c r="Y120" i="13"/>
  <c r="S130" i="13"/>
  <c r="S121" i="13"/>
  <c r="T117" i="14"/>
  <c r="AK135" i="8"/>
  <c r="AL104" i="13"/>
  <c r="AK114" i="13"/>
  <c r="AM110" i="13"/>
  <c r="AR102" i="14"/>
  <c r="AQ102" i="14"/>
  <c r="J124" i="13"/>
  <c r="J115" i="13"/>
  <c r="AR126" i="10"/>
  <c r="AQ126" i="10"/>
  <c r="AB127" i="11"/>
  <c r="AB136" i="11"/>
  <c r="AD132" i="8"/>
  <c r="AD129" i="11"/>
  <c r="AB123" i="11"/>
  <c r="T135" i="11"/>
  <c r="S133" i="11"/>
  <c r="T110" i="14"/>
  <c r="U116" i="14"/>
  <c r="S120" i="14"/>
  <c r="U122" i="13"/>
  <c r="T116" i="13"/>
  <c r="S126" i="13"/>
  <c r="AL134" i="8"/>
  <c r="AC135" i="9"/>
  <c r="S123" i="12"/>
  <c r="U129" i="12"/>
  <c r="AC129" i="10"/>
  <c r="AB114" i="14"/>
  <c r="AC104" i="14"/>
  <c r="AD110" i="14"/>
  <c r="AB118" i="14"/>
  <c r="AB109" i="14"/>
  <c r="AL135" i="12"/>
  <c r="AL102" i="13"/>
  <c r="AN102" i="13" s="1"/>
  <c r="J118" i="14"/>
  <c r="J109" i="14"/>
  <c r="AK105" i="13"/>
  <c r="AM111" i="13"/>
  <c r="AL98" i="14"/>
  <c r="AK108" i="14"/>
  <c r="AM104" i="14"/>
  <c r="AH114" i="13"/>
  <c r="AI114" i="13"/>
  <c r="AC117" i="12"/>
  <c r="Y138" i="10"/>
  <c r="Z138" i="10"/>
  <c r="AD116" i="13"/>
  <c r="AC110" i="13"/>
  <c r="AB120" i="13"/>
  <c r="AB111" i="13"/>
  <c r="AD117" i="13"/>
  <c r="Z132" i="11"/>
  <c r="Y132" i="11"/>
  <c r="AD111" i="14"/>
  <c r="AB105" i="14"/>
  <c r="S135" i="10"/>
  <c r="AI138" i="9"/>
  <c r="AH138" i="9"/>
  <c r="Z114" i="14"/>
  <c r="Y114" i="14"/>
  <c r="AI120" i="12"/>
  <c r="AH120" i="12"/>
  <c r="AR138" i="8"/>
  <c r="AQ138" i="8"/>
  <c r="AK133" i="9"/>
  <c r="S130" i="12"/>
  <c r="S121" i="12"/>
  <c r="AB133" i="9"/>
  <c r="AH108" i="14"/>
  <c r="AI108" i="14"/>
  <c r="AD123" i="12"/>
  <c r="AB117" i="12"/>
  <c r="U123" i="13"/>
  <c r="S117" i="13"/>
  <c r="AB127" i="10"/>
  <c r="AB136" i="10"/>
  <c r="AK132" i="10"/>
  <c r="AM128" i="10"/>
  <c r="AL122" i="10"/>
  <c r="AK109" i="12"/>
  <c r="AK118" i="12"/>
  <c r="AK112" i="14"/>
  <c r="AK103" i="14"/>
  <c r="AK138" i="9"/>
  <c r="AM134" i="9"/>
  <c r="AL128" i="9"/>
  <c r="AH132" i="10"/>
  <c r="AI132" i="10"/>
  <c r="U114" i="12"/>
  <c r="V114" i="12"/>
  <c r="J127" i="11"/>
  <c r="J136" i="11"/>
  <c r="Z126" i="12"/>
  <c r="Y126" i="12"/>
  <c r="AH126" i="11"/>
  <c r="AI126" i="11"/>
  <c r="U135" i="11"/>
  <c r="S129" i="11"/>
  <c r="AQ114" i="12"/>
  <c r="AR114" i="12"/>
  <c r="AK127" i="10"/>
  <c r="AK136" i="10"/>
  <c r="AL129" i="13"/>
  <c r="AM122" i="11"/>
  <c r="AL116" i="11"/>
  <c r="AK126" i="11"/>
  <c r="AD135" i="10"/>
  <c r="AB129" i="10"/>
  <c r="AL129" i="14"/>
  <c r="T129" i="12"/>
  <c r="AB109" i="13"/>
  <c r="AB118" i="13"/>
  <c r="AC134" i="9"/>
  <c r="J133" i="10"/>
  <c r="AD122" i="12"/>
  <c r="AC116" i="12"/>
  <c r="AB126" i="12"/>
  <c r="AK123" i="10"/>
  <c r="AM129" i="10"/>
  <c r="AK117" i="11"/>
  <c r="AM123" i="11"/>
  <c r="AM117" i="12"/>
  <c r="AK111" i="12"/>
  <c r="AC120" i="11"/>
  <c r="AD120" i="11" s="1"/>
  <c r="AK118" i="13"/>
  <c r="AK109" i="13"/>
  <c r="AC128" i="10"/>
  <c r="AC132" i="10" s="1"/>
  <c r="AD134" i="10"/>
  <c r="AB138" i="10"/>
  <c r="AV2" i="2"/>
  <c r="AS9" i="2"/>
  <c r="T126" i="12" l="1"/>
  <c r="AE108" i="13"/>
  <c r="V138" i="9"/>
  <c r="V132" i="10"/>
  <c r="AE114" i="12"/>
  <c r="AE126" i="10"/>
  <c r="AM102" i="13"/>
  <c r="AN120" i="10"/>
  <c r="AN96" i="14"/>
  <c r="V108" i="14"/>
  <c r="V126" i="11"/>
  <c r="AE138" i="8"/>
  <c r="AD132" i="10"/>
  <c r="AL108" i="13"/>
  <c r="AM108" i="13" s="1"/>
  <c r="T132" i="11"/>
  <c r="V132" i="11" s="1"/>
  <c r="AN114" i="11"/>
  <c r="AM108" i="12"/>
  <c r="AN132" i="8"/>
  <c r="AC114" i="13"/>
  <c r="AE114" i="13" s="1"/>
  <c r="AL120" i="11"/>
  <c r="AN120" i="11" s="1"/>
  <c r="AL126" i="10"/>
  <c r="AN126" i="10" s="1"/>
  <c r="AC120" i="12"/>
  <c r="AD120" i="12" s="1"/>
  <c r="AL138" i="8"/>
  <c r="AM138" i="8" s="1"/>
  <c r="AC138" i="9"/>
  <c r="AE138" i="9" s="1"/>
  <c r="T138" i="10"/>
  <c r="V138" i="10" s="1"/>
  <c r="AE132" i="9"/>
  <c r="AM126" i="9"/>
  <c r="AC108" i="14"/>
  <c r="AD108" i="14" s="1"/>
  <c r="U114" i="13"/>
  <c r="V120" i="12"/>
  <c r="U126" i="12"/>
  <c r="V126" i="12"/>
  <c r="AI126" i="12"/>
  <c r="AH126" i="12"/>
  <c r="AE132" i="10"/>
  <c r="AK114" i="14"/>
  <c r="AL104" i="14"/>
  <c r="AM110" i="14"/>
  <c r="S132" i="13"/>
  <c r="T122" i="13"/>
  <c r="U128" i="13"/>
  <c r="AD123" i="13"/>
  <c r="AB117" i="13"/>
  <c r="AC123" i="12"/>
  <c r="J127" i="12"/>
  <c r="J136" i="12"/>
  <c r="AH132" i="11"/>
  <c r="AI132" i="11"/>
  <c r="AK133" i="10"/>
  <c r="T123" i="14"/>
  <c r="Y138" i="11"/>
  <c r="Z138" i="11"/>
  <c r="AC126" i="11"/>
  <c r="AD126" i="11" s="1"/>
  <c r="AR138" i="9"/>
  <c r="AQ138" i="9"/>
  <c r="S123" i="13"/>
  <c r="U129" i="13"/>
  <c r="AI120" i="13"/>
  <c r="AH120" i="13"/>
  <c r="Y120" i="14"/>
  <c r="Z120" i="14"/>
  <c r="AM122" i="12"/>
  <c r="AL116" i="12"/>
  <c r="AK126" i="12"/>
  <c r="AK123" i="11"/>
  <c r="AM129" i="11"/>
  <c r="AB135" i="10"/>
  <c r="AB133" i="11"/>
  <c r="AL110" i="13"/>
  <c r="AM116" i="13"/>
  <c r="AK120" i="13"/>
  <c r="T134" i="11"/>
  <c r="AL134" i="9"/>
  <c r="AM135" i="10"/>
  <c r="AK129" i="10"/>
  <c r="AL114" i="12"/>
  <c r="AN114" i="12" s="1"/>
  <c r="AK138" i="10"/>
  <c r="AM134" i="10"/>
  <c r="AL128" i="10"/>
  <c r="S136" i="12"/>
  <c r="S127" i="12"/>
  <c r="AB111" i="14"/>
  <c r="AD117" i="14"/>
  <c r="J115" i="14"/>
  <c r="J124" i="14"/>
  <c r="T116" i="14"/>
  <c r="S126" i="14"/>
  <c r="U122" i="14"/>
  <c r="AK127" i="11"/>
  <c r="AK136" i="11"/>
  <c r="Z132" i="12"/>
  <c r="Y132" i="12"/>
  <c r="AK135" i="9"/>
  <c r="J133" i="11"/>
  <c r="AC117" i="13"/>
  <c r="AK115" i="12"/>
  <c r="AK124" i="12"/>
  <c r="AH138" i="10"/>
  <c r="AI138" i="10"/>
  <c r="AK117" i="12"/>
  <c r="AM123" i="12"/>
  <c r="AK109" i="14"/>
  <c r="AK118" i="14"/>
  <c r="AR132" i="10"/>
  <c r="AQ132" i="10"/>
  <c r="AB123" i="12"/>
  <c r="AD129" i="12"/>
  <c r="AC116" i="13"/>
  <c r="AB126" i="13"/>
  <c r="AD122" i="13"/>
  <c r="AK111" i="13"/>
  <c r="AM117" i="13"/>
  <c r="AB124" i="14"/>
  <c r="AB115" i="14"/>
  <c r="T114" i="14"/>
  <c r="V114" i="14" s="1"/>
  <c r="AB129" i="11"/>
  <c r="AD135" i="11"/>
  <c r="J130" i="13"/>
  <c r="J121" i="13"/>
  <c r="AL102" i="14"/>
  <c r="S136" i="13"/>
  <c r="S127" i="13"/>
  <c r="AL132" i="9"/>
  <c r="AN132" i="9" s="1"/>
  <c r="T128" i="12"/>
  <c r="U134" i="12"/>
  <c r="S138" i="12"/>
  <c r="AH114" i="14"/>
  <c r="AI114" i="14"/>
  <c r="S115" i="14"/>
  <c r="S124" i="14"/>
  <c r="AD128" i="12"/>
  <c r="AC122" i="12"/>
  <c r="AB132" i="12"/>
  <c r="T135" i="12"/>
  <c r="AQ120" i="12"/>
  <c r="AR120" i="12"/>
  <c r="AK105" i="14"/>
  <c r="AM111" i="14"/>
  <c r="AC134" i="10"/>
  <c r="AK115" i="13"/>
  <c r="AK124" i="13"/>
  <c r="AR126" i="11"/>
  <c r="AQ126" i="11"/>
  <c r="AL135" i="13"/>
  <c r="S135" i="11"/>
  <c r="AC135" i="10"/>
  <c r="Z126" i="13"/>
  <c r="Y126" i="13"/>
  <c r="AB124" i="13"/>
  <c r="AB115" i="13"/>
  <c r="AM128" i="11"/>
  <c r="AK132" i="11"/>
  <c r="AL122" i="11"/>
  <c r="S129" i="12"/>
  <c r="U135" i="12"/>
  <c r="AC128" i="11"/>
  <c r="AD134" i="11"/>
  <c r="AB138" i="11"/>
  <c r="AC129" i="11"/>
  <c r="AR108" i="14"/>
  <c r="AQ108" i="14"/>
  <c r="AB124" i="12"/>
  <c r="AB115" i="12"/>
  <c r="AR114" i="13"/>
  <c r="AQ114" i="13"/>
  <c r="AC111" i="14"/>
  <c r="AL135" i="14"/>
  <c r="AE120" i="11"/>
  <c r="AB133" i="10"/>
  <c r="AC110" i="14"/>
  <c r="AB120" i="14"/>
  <c r="AD116" i="14"/>
  <c r="T120" i="13"/>
  <c r="V120" i="13" s="1"/>
  <c r="S117" i="14"/>
  <c r="U123" i="14"/>
  <c r="T129" i="13"/>
  <c r="AV9" i="2"/>
  <c r="AW2" i="2"/>
  <c r="AL126" i="11" l="1"/>
  <c r="AM132" i="9"/>
  <c r="AC114" i="14"/>
  <c r="AD114" i="14" s="1"/>
  <c r="AE108" i="14"/>
  <c r="AD114" i="13"/>
  <c r="AN108" i="13"/>
  <c r="AD138" i="9"/>
  <c r="AM120" i="11"/>
  <c r="AN138" i="8"/>
  <c r="U132" i="11"/>
  <c r="AE120" i="12"/>
  <c r="T120" i="14"/>
  <c r="U120" i="14" s="1"/>
  <c r="T138" i="11"/>
  <c r="U138" i="11" s="1"/>
  <c r="AM126" i="10"/>
  <c r="AL114" i="13"/>
  <c r="AM114" i="13" s="1"/>
  <c r="T132" i="12"/>
  <c r="U132" i="12" s="1"/>
  <c r="U138" i="10"/>
  <c r="AC120" i="13"/>
  <c r="AE120" i="13" s="1"/>
  <c r="AL132" i="10"/>
  <c r="AN132" i="10" s="1"/>
  <c r="AE126" i="11"/>
  <c r="AL108" i="14"/>
  <c r="AM108" i="14" s="1"/>
  <c r="AM126" i="11"/>
  <c r="AM114" i="12"/>
  <c r="T126" i="13"/>
  <c r="V126" i="13" s="1"/>
  <c r="AH126" i="13"/>
  <c r="AI126" i="13"/>
  <c r="AK129" i="11"/>
  <c r="AM135" i="11"/>
  <c r="Y138" i="12"/>
  <c r="Z138" i="12"/>
  <c r="AH120" i="14"/>
  <c r="AI120" i="14"/>
  <c r="AK121" i="13"/>
  <c r="AK130" i="13"/>
  <c r="AL134" i="10"/>
  <c r="AM117" i="14"/>
  <c r="AK111" i="14"/>
  <c r="AI132" i="12"/>
  <c r="AH132" i="12"/>
  <c r="AK115" i="14"/>
  <c r="AK124" i="14"/>
  <c r="AC138" i="10"/>
  <c r="AD138" i="10" s="1"/>
  <c r="AK121" i="12"/>
  <c r="AK130" i="12"/>
  <c r="J130" i="14"/>
  <c r="J121" i="14"/>
  <c r="AQ138" i="10"/>
  <c r="AR138" i="10"/>
  <c r="AL120" i="12"/>
  <c r="AN120" i="12" s="1"/>
  <c r="T129" i="14"/>
  <c r="AK123" i="12"/>
  <c r="AM129" i="12"/>
  <c r="S123" i="14"/>
  <c r="U129" i="14"/>
  <c r="AC116" i="14"/>
  <c r="AB126" i="14"/>
  <c r="AD122" i="14"/>
  <c r="AN126" i="11"/>
  <c r="Z132" i="13"/>
  <c r="Y132" i="13"/>
  <c r="AL128" i="11"/>
  <c r="AK138" i="11"/>
  <c r="AM134" i="11"/>
  <c r="AL110" i="14"/>
  <c r="AM116" i="14"/>
  <c r="AK120" i="14"/>
  <c r="AC135" i="11"/>
  <c r="S135" i="12"/>
  <c r="AB121" i="13"/>
  <c r="AB130" i="13"/>
  <c r="AM102" i="14"/>
  <c r="AN102" i="14"/>
  <c r="S133" i="12"/>
  <c r="AM128" i="12"/>
  <c r="AL122" i="12"/>
  <c r="AK132" i="12"/>
  <c r="S129" i="13"/>
  <c r="U135" i="13"/>
  <c r="AD129" i="13"/>
  <c r="AB123" i="13"/>
  <c r="AQ114" i="14"/>
  <c r="AR114" i="14"/>
  <c r="AK135" i="10"/>
  <c r="AI138" i="11"/>
  <c r="AH138" i="11"/>
  <c r="U114" i="14"/>
  <c r="AC128" i="12"/>
  <c r="AD134" i="12"/>
  <c r="AB138" i="12"/>
  <c r="AD135" i="12"/>
  <c r="AB129" i="12"/>
  <c r="T122" i="14"/>
  <c r="S132" i="14"/>
  <c r="U128" i="14"/>
  <c r="AD123" i="14"/>
  <c r="AB117" i="14"/>
  <c r="AQ120" i="13"/>
  <c r="AR120" i="13"/>
  <c r="AC132" i="11"/>
  <c r="AE132" i="11" s="1"/>
  <c r="AC117" i="14"/>
  <c r="T134" i="12"/>
  <c r="AC134" i="11"/>
  <c r="S121" i="14"/>
  <c r="S130" i="14"/>
  <c r="J136" i="13"/>
  <c r="J127" i="13"/>
  <c r="AC123" i="13"/>
  <c r="Z126" i="14"/>
  <c r="Y126" i="14"/>
  <c r="AL116" i="13"/>
  <c r="AK126" i="13"/>
  <c r="AM122" i="13"/>
  <c r="AB130" i="12"/>
  <c r="AB121" i="12"/>
  <c r="AR132" i="11"/>
  <c r="AQ132" i="11"/>
  <c r="AM123" i="13"/>
  <c r="AK117" i="13"/>
  <c r="AC129" i="12"/>
  <c r="AQ126" i="12"/>
  <c r="AR126" i="12"/>
  <c r="T135" i="13"/>
  <c r="U120" i="13"/>
  <c r="S133" i="13"/>
  <c r="AB135" i="11"/>
  <c r="AB121" i="14"/>
  <c r="AB130" i="14"/>
  <c r="AC122" i="13"/>
  <c r="AB132" i="13"/>
  <c r="AD128" i="13"/>
  <c r="AK133" i="11"/>
  <c r="AL138" i="9"/>
  <c r="AM138" i="9" s="1"/>
  <c r="J133" i="12"/>
  <c r="T128" i="13"/>
  <c r="S138" i="13"/>
  <c r="U134" i="13"/>
  <c r="AC126" i="12"/>
  <c r="AE126" i="12" s="1"/>
  <c r="AW9" i="2"/>
  <c r="AX2" i="2"/>
  <c r="AE114" i="14" l="1"/>
  <c r="V120" i="14"/>
  <c r="AD120" i="13"/>
  <c r="AM132" i="10"/>
  <c r="AL126" i="12"/>
  <c r="AN126" i="12" s="1"/>
  <c r="T132" i="13"/>
  <c r="U132" i="13" s="1"/>
  <c r="V138" i="11"/>
  <c r="AC120" i="14"/>
  <c r="AE120" i="14" s="1"/>
  <c r="T126" i="14"/>
  <c r="U126" i="14" s="1"/>
  <c r="AN114" i="13"/>
  <c r="AL114" i="14"/>
  <c r="AM114" i="14" s="1"/>
  <c r="V132" i="12"/>
  <c r="AC138" i="11"/>
  <c r="AD138" i="11" s="1"/>
  <c r="AC132" i="12"/>
  <c r="AD132" i="12" s="1"/>
  <c r="AN108" i="14"/>
  <c r="U126" i="13"/>
  <c r="AD132" i="11"/>
  <c r="AL132" i="11"/>
  <c r="AN132" i="11" s="1"/>
  <c r="AE138" i="10"/>
  <c r="AN138" i="9"/>
  <c r="AK136" i="13"/>
  <c r="AK127" i="13"/>
  <c r="AB136" i="14"/>
  <c r="AB127" i="14"/>
  <c r="AK123" i="13"/>
  <c r="AM129" i="13"/>
  <c r="Y132" i="14"/>
  <c r="Z132" i="14"/>
  <c r="AK135" i="11"/>
  <c r="J133" i="13"/>
  <c r="Z138" i="13"/>
  <c r="Y138" i="13"/>
  <c r="AB135" i="12"/>
  <c r="AH138" i="12"/>
  <c r="AI138" i="12"/>
  <c r="AD135" i="13"/>
  <c r="AB129" i="13"/>
  <c r="S135" i="13"/>
  <c r="AK127" i="12"/>
  <c r="AK136" i="12"/>
  <c r="AB136" i="12"/>
  <c r="AB127" i="12"/>
  <c r="T134" i="13"/>
  <c r="AB123" i="14"/>
  <c r="AD129" i="14"/>
  <c r="AC134" i="12"/>
  <c r="AR132" i="12"/>
  <c r="AQ132" i="12"/>
  <c r="AR120" i="14"/>
  <c r="AQ120" i="14"/>
  <c r="AL138" i="10"/>
  <c r="AN138" i="10" s="1"/>
  <c r="AD126" i="12"/>
  <c r="AL116" i="14"/>
  <c r="AM122" i="14"/>
  <c r="AK126" i="14"/>
  <c r="AD128" i="14"/>
  <c r="AB132" i="14"/>
  <c r="AC122" i="14"/>
  <c r="AM120" i="12"/>
  <c r="AC126" i="13"/>
  <c r="AD126" i="13" s="1"/>
  <c r="AQ126" i="13"/>
  <c r="AR126" i="13"/>
  <c r="AK117" i="14"/>
  <c r="AM123" i="14"/>
  <c r="AL120" i="13"/>
  <c r="AN120" i="13" s="1"/>
  <c r="J127" i="14"/>
  <c r="J136" i="14"/>
  <c r="AC128" i="13"/>
  <c r="AD134" i="13"/>
  <c r="AB138" i="13"/>
  <c r="AC135" i="12"/>
  <c r="S136" i="14"/>
  <c r="S127" i="14"/>
  <c r="AK138" i="12"/>
  <c r="AM134" i="12"/>
  <c r="AL128" i="12"/>
  <c r="AL134" i="11"/>
  <c r="AH126" i="14"/>
  <c r="AI126" i="14"/>
  <c r="AK130" i="14"/>
  <c r="AK121" i="14"/>
  <c r="T138" i="12"/>
  <c r="AL122" i="13"/>
  <c r="AM128" i="13"/>
  <c r="AK132" i="13"/>
  <c r="U134" i="14"/>
  <c r="T128" i="14"/>
  <c r="S138" i="14"/>
  <c r="AB136" i="13"/>
  <c r="AB127" i="13"/>
  <c r="S129" i="14"/>
  <c r="U135" i="14"/>
  <c r="AK129" i="12"/>
  <c r="AM135" i="12"/>
  <c r="AI132" i="13"/>
  <c r="AH132" i="13"/>
  <c r="AC129" i="13"/>
  <c r="AC123" i="14"/>
  <c r="AR138" i="11"/>
  <c r="AQ138" i="11"/>
  <c r="T135" i="14"/>
  <c r="AY2" i="2"/>
  <c r="AX9" i="2"/>
  <c r="V132" i="13" l="1"/>
  <c r="AD120" i="14"/>
  <c r="AN114" i="14"/>
  <c r="AC138" i="12"/>
  <c r="AD138" i="12" s="1"/>
  <c r="AM138" i="10"/>
  <c r="AM126" i="12"/>
  <c r="V126" i="14"/>
  <c r="AC126" i="14"/>
  <c r="AD126" i="14" s="1"/>
  <c r="AL132" i="12"/>
  <c r="AN132" i="12" s="1"/>
  <c r="AE138" i="11"/>
  <c r="AC132" i="13"/>
  <c r="AD132" i="13" s="1"/>
  <c r="AE132" i="12"/>
  <c r="AM132" i="11"/>
  <c r="AL126" i="13"/>
  <c r="AN126" i="13" s="1"/>
  <c r="T138" i="13"/>
  <c r="V138" i="13" s="1"/>
  <c r="AE126" i="13"/>
  <c r="AL138" i="11"/>
  <c r="AN138" i="11" s="1"/>
  <c r="S135" i="14"/>
  <c r="AI138" i="13"/>
  <c r="AH138" i="13"/>
  <c r="AC134" i="13"/>
  <c r="AK127" i="14"/>
  <c r="AK136" i="14"/>
  <c r="AK129" i="13"/>
  <c r="AM135" i="13"/>
  <c r="AB133" i="13"/>
  <c r="U138" i="12"/>
  <c r="V138" i="12"/>
  <c r="AM129" i="14"/>
  <c r="AK123" i="14"/>
  <c r="AB133" i="12"/>
  <c r="T134" i="14"/>
  <c r="AL134" i="12"/>
  <c r="AH132" i="14"/>
  <c r="AI132" i="14"/>
  <c r="AK133" i="12"/>
  <c r="AB138" i="14"/>
  <c r="AC128" i="14"/>
  <c r="AD134" i="14"/>
  <c r="T132" i="14"/>
  <c r="V132" i="14" s="1"/>
  <c r="AK133" i="13"/>
  <c r="AC135" i="13"/>
  <c r="AL128" i="13"/>
  <c r="AM134" i="13"/>
  <c r="AK138" i="13"/>
  <c r="AR138" i="12"/>
  <c r="AQ138" i="12"/>
  <c r="AR126" i="14"/>
  <c r="AQ126" i="14"/>
  <c r="S133" i="14"/>
  <c r="AL120" i="14"/>
  <c r="AN120" i="14" s="1"/>
  <c r="J133" i="14"/>
  <c r="AB135" i="13"/>
  <c r="AB133" i="14"/>
  <c r="AC129" i="14"/>
  <c r="AK135" i="12"/>
  <c r="Z138" i="14"/>
  <c r="Y138" i="14"/>
  <c r="AQ132" i="13"/>
  <c r="AR132" i="13"/>
  <c r="AK132" i="14"/>
  <c r="AL122" i="14"/>
  <c r="AM128" i="14"/>
  <c r="AD135" i="14"/>
  <c r="AB129" i="14"/>
  <c r="AM120" i="13"/>
  <c r="AZ2" i="2"/>
  <c r="AY9" i="2"/>
  <c r="AM126" i="13" l="1"/>
  <c r="AE138" i="12"/>
  <c r="AE126" i="14"/>
  <c r="AM132" i="12"/>
  <c r="AE132" i="13"/>
  <c r="T138" i="14"/>
  <c r="V138" i="14" s="1"/>
  <c r="AC138" i="13"/>
  <c r="AD138" i="13" s="1"/>
  <c r="AC132" i="14"/>
  <c r="AD132" i="14" s="1"/>
  <c r="AM138" i="11"/>
  <c r="AL132" i="13"/>
  <c r="AN132" i="13" s="1"/>
  <c r="AM120" i="14"/>
  <c r="AL138" i="12"/>
  <c r="AM138" i="12" s="1"/>
  <c r="U138" i="13"/>
  <c r="AQ132" i="14"/>
  <c r="AR132" i="14"/>
  <c r="AQ138" i="13"/>
  <c r="AR138" i="13"/>
  <c r="AK133" i="14"/>
  <c r="AH138" i="14"/>
  <c r="AI138" i="14"/>
  <c r="AC134" i="14"/>
  <c r="AB135" i="14"/>
  <c r="AC135" i="14"/>
  <c r="U132" i="14"/>
  <c r="AM134" i="14"/>
  <c r="AL128" i="14"/>
  <c r="AK138" i="14"/>
  <c r="AL126" i="14"/>
  <c r="AN126" i="14" s="1"/>
  <c r="AM135" i="14"/>
  <c r="AK129" i="14"/>
  <c r="AL134" i="13"/>
  <c r="AK135" i="13"/>
  <c r="AZ9" i="2"/>
  <c r="BA2" i="2"/>
  <c r="U138" i="14" l="1"/>
  <c r="AE138" i="13"/>
  <c r="AL132" i="14"/>
  <c r="AM132" i="14" s="1"/>
  <c r="AM132" i="13"/>
  <c r="AE132" i="14"/>
  <c r="AC138" i="14"/>
  <c r="AE138" i="14" s="1"/>
  <c r="AL138" i="13"/>
  <c r="AM138" i="13" s="1"/>
  <c r="AN138" i="12"/>
  <c r="AQ138" i="14"/>
  <c r="AR138" i="14"/>
  <c r="AK135" i="14"/>
  <c r="AL134" i="14"/>
  <c r="AM126" i="14"/>
  <c r="BA9" i="2"/>
  <c r="BB2" i="2"/>
  <c r="BB9" i="2" s="1"/>
  <c r="BA121" i="2" s="1"/>
  <c r="AW127" i="2" l="1"/>
  <c r="AN138" i="13"/>
  <c r="BA43" i="2"/>
  <c r="AN132" i="14"/>
  <c r="AD138" i="14"/>
  <c r="BB88" i="2"/>
  <c r="AW115" i="2"/>
  <c r="AV88" i="2"/>
  <c r="BA112" i="2"/>
  <c r="AW112" i="2"/>
  <c r="BB28" i="2"/>
  <c r="BB64" i="2"/>
  <c r="AW100" i="2"/>
  <c r="AV37" i="2"/>
  <c r="BB106" i="2"/>
  <c r="AX82" i="2"/>
  <c r="AX31" i="2"/>
  <c r="BA49" i="2"/>
  <c r="AZ82" i="2"/>
  <c r="AV118" i="2"/>
  <c r="BA40" i="2"/>
  <c r="AX121" i="2"/>
  <c r="AY28" i="2"/>
  <c r="AZ19" i="2"/>
  <c r="AZ20" i="2" s="1"/>
  <c r="AV82" i="2"/>
  <c r="AW43" i="2"/>
  <c r="AW97" i="2"/>
  <c r="AW49" i="2"/>
  <c r="AV100" i="2"/>
  <c r="AZ52" i="2"/>
  <c r="AZ34" i="2"/>
  <c r="AZ40" i="2"/>
  <c r="AV109" i="2"/>
  <c r="AY79" i="2"/>
  <c r="BB22" i="2"/>
  <c r="BB21" i="2" s="1"/>
  <c r="AX70" i="2"/>
  <c r="AZ133" i="2"/>
  <c r="AY76" i="2"/>
  <c r="AZ55" i="2"/>
  <c r="BB43" i="2"/>
  <c r="BB91" i="2"/>
  <c r="BA130" i="2"/>
  <c r="AW76" i="2"/>
  <c r="AV40" i="2"/>
  <c r="BA91" i="2"/>
  <c r="AY106" i="2"/>
  <c r="AW58" i="2"/>
  <c r="AZ124" i="2"/>
  <c r="AY40" i="2"/>
  <c r="AZ103" i="2"/>
  <c r="BB52" i="2"/>
  <c r="AZ37" i="2"/>
  <c r="AV19" i="2"/>
  <c r="AZ67" i="2"/>
  <c r="AZ61" i="2"/>
  <c r="AV94" i="2"/>
  <c r="BA133" i="2"/>
  <c r="AY133" i="2"/>
  <c r="AV25" i="2"/>
  <c r="AZ115" i="2"/>
  <c r="BB130" i="2"/>
  <c r="AV70" i="2"/>
  <c r="BB55" i="2"/>
  <c r="AX88" i="2"/>
  <c r="AV64" i="2"/>
  <c r="BA100" i="2"/>
  <c r="AZ97" i="2"/>
  <c r="AV103" i="2"/>
  <c r="AY73" i="2"/>
  <c r="AY61" i="2"/>
  <c r="AY124" i="2"/>
  <c r="AW121" i="2"/>
  <c r="BA34" i="2"/>
  <c r="AW73" i="2"/>
  <c r="BA31" i="2"/>
  <c r="BA88" i="2"/>
  <c r="AV97" i="2"/>
  <c r="AZ76" i="2"/>
  <c r="AX85" i="2"/>
  <c r="AW40" i="2"/>
  <c r="AW124" i="2"/>
  <c r="AW88" i="2"/>
  <c r="AZ88" i="2"/>
  <c r="BA64" i="2"/>
  <c r="BB82" i="2"/>
  <c r="AW37" i="2"/>
  <c r="BB121" i="2"/>
  <c r="AX43" i="2"/>
  <c r="AX91" i="2"/>
  <c r="BA55" i="2"/>
  <c r="AX100" i="2"/>
  <c r="AW130" i="2"/>
  <c r="BB46" i="2"/>
  <c r="AX118" i="2"/>
  <c r="AZ49" i="2"/>
  <c r="AV55" i="2"/>
  <c r="AZ25" i="2"/>
  <c r="AY43" i="2"/>
  <c r="BB85" i="2"/>
  <c r="AZ121" i="2"/>
  <c r="BA94" i="2"/>
  <c r="BA73" i="2"/>
  <c r="AY34" i="2"/>
  <c r="AW136" i="2"/>
  <c r="AV127" i="2"/>
  <c r="BB58" i="2"/>
  <c r="AZ79" i="2"/>
  <c r="BB79" i="2"/>
  <c r="BA85" i="2"/>
  <c r="BA76" i="2"/>
  <c r="AV67" i="2"/>
  <c r="AY64" i="2"/>
  <c r="AZ136" i="2"/>
  <c r="BB118" i="2"/>
  <c r="AW25" i="2"/>
  <c r="BB31" i="2"/>
  <c r="BA61" i="2"/>
  <c r="AV43" i="2"/>
  <c r="AZ106" i="2"/>
  <c r="AY19" i="2"/>
  <c r="AY20" i="2" s="1"/>
  <c r="AY82" i="2"/>
  <c r="AX40" i="2"/>
  <c r="AX115" i="2"/>
  <c r="BA79" i="2"/>
  <c r="AX34" i="2"/>
  <c r="BA19" i="2"/>
  <c r="BA20" i="2" s="1"/>
  <c r="AW34" i="2"/>
  <c r="AX109" i="2"/>
  <c r="AY109" i="2"/>
  <c r="BA109" i="2"/>
  <c r="BA97" i="2"/>
  <c r="AW64" i="2"/>
  <c r="AZ130" i="2"/>
  <c r="BA70" i="2"/>
  <c r="AV22" i="2"/>
  <c r="AX64" i="2"/>
  <c r="AY91" i="2"/>
  <c r="AX61" i="2"/>
  <c r="AV121" i="2"/>
  <c r="AY22" i="2"/>
  <c r="AY21" i="2" s="1"/>
  <c r="AY127" i="2"/>
  <c r="AW52" i="2"/>
  <c r="AY85" i="2"/>
  <c r="AX22" i="2"/>
  <c r="AX21" i="2" s="1"/>
  <c r="BA37" i="2"/>
  <c r="BB40" i="2"/>
  <c r="AX58" i="2"/>
  <c r="AZ46" i="2"/>
  <c r="AY94" i="2"/>
  <c r="BB109" i="2"/>
  <c r="BA28" i="2"/>
  <c r="BB133" i="2"/>
  <c r="AY37" i="2"/>
  <c r="AX124" i="2"/>
  <c r="AX37" i="2"/>
  <c r="AW19" i="2"/>
  <c r="AW20" i="2" s="1"/>
  <c r="AY136" i="2"/>
  <c r="BB70" i="2"/>
  <c r="BB112" i="2"/>
  <c r="AV31" i="2"/>
  <c r="AV76" i="2"/>
  <c r="AW109" i="2"/>
  <c r="AV34" i="2"/>
  <c r="AY52" i="2"/>
  <c r="BA82" i="2"/>
  <c r="AY130" i="2"/>
  <c r="AW106" i="2"/>
  <c r="AZ58" i="2"/>
  <c r="AX133" i="2"/>
  <c r="AW55" i="2"/>
  <c r="AX127" i="2"/>
  <c r="BB25" i="2"/>
  <c r="AV91" i="2"/>
  <c r="AY58" i="2"/>
  <c r="BA46" i="2"/>
  <c r="BB34" i="2"/>
  <c r="AZ70" i="2"/>
  <c r="BA67" i="2"/>
  <c r="AW67" i="2"/>
  <c r="AX73" i="2"/>
  <c r="AY103" i="2"/>
  <c r="AX79" i="2"/>
  <c r="AZ22" i="2"/>
  <c r="AZ21" i="2" s="1"/>
  <c r="BA136" i="2"/>
  <c r="AV106" i="2"/>
  <c r="AY70" i="2"/>
  <c r="AX76" i="2"/>
  <c r="AZ94" i="2"/>
  <c r="AV136" i="2"/>
  <c r="AW79" i="2"/>
  <c r="AW31" i="2"/>
  <c r="AX106" i="2"/>
  <c r="AX55" i="2"/>
  <c r="AV52" i="2"/>
  <c r="AV73" i="2"/>
  <c r="AW133" i="2"/>
  <c r="AZ91" i="2"/>
  <c r="BB100" i="2"/>
  <c r="AZ28" i="2"/>
  <c r="AZ85" i="2"/>
  <c r="BB49" i="2"/>
  <c r="AY100" i="2"/>
  <c r="AV115" i="2"/>
  <c r="AY97" i="2"/>
  <c r="AW94" i="2"/>
  <c r="AY121" i="2"/>
  <c r="AZ73" i="2"/>
  <c r="AW82" i="2"/>
  <c r="AV130" i="2"/>
  <c r="BB97" i="2"/>
  <c r="BB37" i="2"/>
  <c r="BA118" i="2"/>
  <c r="BA22" i="2"/>
  <c r="BA21" i="2" s="1"/>
  <c r="AX103" i="2"/>
  <c r="AZ43" i="2"/>
  <c r="BA115" i="2"/>
  <c r="AX28" i="2"/>
  <c r="BA127" i="2"/>
  <c r="AX136" i="2"/>
  <c r="AY49" i="2"/>
  <c r="BB136" i="2"/>
  <c r="BB61" i="2"/>
  <c r="AX112" i="2"/>
  <c r="BB19" i="2"/>
  <c r="BB20" i="2" s="1"/>
  <c r="AX130" i="2"/>
  <c r="AY46" i="2"/>
  <c r="AX46" i="2"/>
  <c r="AV49" i="2"/>
  <c r="AY112" i="2"/>
  <c r="AZ127" i="2"/>
  <c r="BA106" i="2"/>
  <c r="AV61" i="2"/>
  <c r="BA52" i="2"/>
  <c r="AY67" i="2"/>
  <c r="AW28" i="2"/>
  <c r="AW103" i="2"/>
  <c r="AY25" i="2"/>
  <c r="AV112" i="2"/>
  <c r="AX94" i="2"/>
  <c r="AY118" i="2"/>
  <c r="BB103" i="2"/>
  <c r="AW46" i="2"/>
  <c r="AW85" i="2"/>
  <c r="AZ109" i="2"/>
  <c r="AW118" i="2"/>
  <c r="BB115" i="2"/>
  <c r="BA25" i="2"/>
  <c r="AX49" i="2"/>
  <c r="AZ31" i="2"/>
  <c r="AZ118" i="2"/>
  <c r="AV28" i="2"/>
  <c r="AZ64" i="2"/>
  <c r="BA124" i="2"/>
  <c r="AZ100" i="2"/>
  <c r="AX25" i="2"/>
  <c r="BB67" i="2"/>
  <c r="AV85" i="2"/>
  <c r="AW91" i="2"/>
  <c r="AV79" i="2"/>
  <c r="BB73" i="2"/>
  <c r="BB127" i="2"/>
  <c r="AW61" i="2"/>
  <c r="AZ112" i="2"/>
  <c r="AV124" i="2"/>
  <c r="AY88" i="2"/>
  <c r="AY115" i="2"/>
  <c r="AY31" i="2"/>
  <c r="AX97" i="2"/>
  <c r="BB76" i="2"/>
  <c r="AX52" i="2"/>
  <c r="AX67" i="2"/>
  <c r="BA58" i="2"/>
  <c r="AV58" i="2"/>
  <c r="AY55" i="2"/>
  <c r="AV133" i="2"/>
  <c r="AW70" i="2"/>
  <c r="BB94" i="2"/>
  <c r="BB124" i="2"/>
  <c r="AX19" i="2"/>
  <c r="AX20" i="2" s="1"/>
  <c r="AV46" i="2"/>
  <c r="AW22" i="2"/>
  <c r="AW21" i="2" s="1"/>
  <c r="BA103" i="2"/>
  <c r="AL138" i="14"/>
  <c r="AN138" i="14" s="1"/>
  <c r="AW13" i="2"/>
  <c r="AW14" i="2" s="1"/>
  <c r="AZ16" i="2"/>
  <c r="AZ15" i="2" s="1"/>
  <c r="AV16" i="2"/>
  <c r="AV13" i="2"/>
  <c r="BB13" i="2"/>
  <c r="BB14" i="2" s="1"/>
  <c r="AY16" i="2"/>
  <c r="AY15" i="2" s="1"/>
  <c r="AX13" i="2"/>
  <c r="AX14" i="2" s="1"/>
  <c r="AW16" i="2"/>
  <c r="AW15" i="2" s="1"/>
  <c r="AY13" i="2"/>
  <c r="AY14" i="2" s="1"/>
  <c r="AZ13" i="2"/>
  <c r="AZ14" i="2" s="1"/>
  <c r="BA16" i="2"/>
  <c r="BA15" i="2" s="1"/>
  <c r="AX16" i="2"/>
  <c r="AX15" i="2" s="1"/>
  <c r="BA13" i="2"/>
  <c r="BA14" i="2" s="1"/>
  <c r="BB16" i="2"/>
  <c r="BB15" i="2" s="1"/>
  <c r="AZ26" i="2" l="1"/>
  <c r="AZ32" i="2" s="1"/>
  <c r="AZ38" i="2" s="1"/>
  <c r="AZ44" i="2" s="1"/>
  <c r="AZ50" i="2" s="1"/>
  <c r="AZ56" i="2" s="1"/>
  <c r="AZ62" i="2" s="1"/>
  <c r="AZ68" i="2" s="1"/>
  <c r="AZ74" i="2" s="1"/>
  <c r="AZ80" i="2" s="1"/>
  <c r="AZ86" i="2" s="1"/>
  <c r="AZ92" i="2" s="1"/>
  <c r="AZ98" i="2" s="1"/>
  <c r="AZ104" i="2" s="1"/>
  <c r="AZ110" i="2" s="1"/>
  <c r="AZ116" i="2" s="1"/>
  <c r="AZ122" i="2" s="1"/>
  <c r="AZ128" i="2" s="1"/>
  <c r="AZ134" i="2" s="1"/>
  <c r="AU82" i="2"/>
  <c r="AZ27" i="2"/>
  <c r="AZ33" i="2" s="1"/>
  <c r="AZ39" i="2" s="1"/>
  <c r="AZ45" i="2" s="1"/>
  <c r="AZ51" i="2" s="1"/>
  <c r="AZ57" i="2" s="1"/>
  <c r="AZ63" i="2" s="1"/>
  <c r="AZ69" i="2" s="1"/>
  <c r="AZ75" i="2" s="1"/>
  <c r="AZ81" i="2" s="1"/>
  <c r="AZ87" i="2" s="1"/>
  <c r="AZ93" i="2" s="1"/>
  <c r="AZ99" i="2" s="1"/>
  <c r="AZ105" i="2" s="1"/>
  <c r="AZ111" i="2" s="1"/>
  <c r="AZ117" i="2" s="1"/>
  <c r="AZ123" i="2" s="1"/>
  <c r="AZ129" i="2" s="1"/>
  <c r="AZ135" i="2" s="1"/>
  <c r="AT134" i="2"/>
  <c r="AY138" i="2" s="1"/>
  <c r="AX27" i="2"/>
  <c r="AX33" i="2" s="1"/>
  <c r="AX39" i="2" s="1"/>
  <c r="AX45" i="2" s="1"/>
  <c r="AX51" i="2" s="1"/>
  <c r="AX57" i="2" s="1"/>
  <c r="AX63" i="2" s="1"/>
  <c r="AX69" i="2" s="1"/>
  <c r="AX75" i="2" s="1"/>
  <c r="AX81" i="2" s="1"/>
  <c r="AX87" i="2" s="1"/>
  <c r="AX93" i="2" s="1"/>
  <c r="AX99" i="2" s="1"/>
  <c r="AX105" i="2" s="1"/>
  <c r="AX111" i="2" s="1"/>
  <c r="AX117" i="2" s="1"/>
  <c r="AX123" i="2" s="1"/>
  <c r="AX129" i="2" s="1"/>
  <c r="AX135" i="2" s="1"/>
  <c r="AU118" i="2"/>
  <c r="I118" i="2" s="1"/>
  <c r="BB27" i="2"/>
  <c r="BB33" i="2" s="1"/>
  <c r="BB39" i="2" s="1"/>
  <c r="BB45" i="2" s="1"/>
  <c r="BB51" i="2" s="1"/>
  <c r="BB57" i="2" s="1"/>
  <c r="BB63" i="2" s="1"/>
  <c r="BB69" i="2" s="1"/>
  <c r="BB75" i="2" s="1"/>
  <c r="BB81" i="2" s="1"/>
  <c r="BB87" i="2" s="1"/>
  <c r="BB93" i="2" s="1"/>
  <c r="BB99" i="2" s="1"/>
  <c r="BB105" i="2" s="1"/>
  <c r="BB111" i="2" s="1"/>
  <c r="BB117" i="2" s="1"/>
  <c r="BB123" i="2" s="1"/>
  <c r="BB129" i="2" s="1"/>
  <c r="BB135" i="2" s="1"/>
  <c r="AU49" i="2"/>
  <c r="H52" i="2" s="1"/>
  <c r="AX26" i="2"/>
  <c r="AX32" i="2" s="1"/>
  <c r="AX38" i="2" s="1"/>
  <c r="AX44" i="2" s="1"/>
  <c r="AX50" i="2" s="1"/>
  <c r="AX56" i="2" s="1"/>
  <c r="AX62" i="2" s="1"/>
  <c r="AX68" i="2" s="1"/>
  <c r="AX74" i="2" s="1"/>
  <c r="AX80" i="2" s="1"/>
  <c r="AX86" i="2" s="1"/>
  <c r="AX92" i="2" s="1"/>
  <c r="AX98" i="2" s="1"/>
  <c r="AX104" i="2" s="1"/>
  <c r="AX110" i="2" s="1"/>
  <c r="AX116" i="2" s="1"/>
  <c r="AX122" i="2" s="1"/>
  <c r="AX128" i="2" s="1"/>
  <c r="AX134" i="2" s="1"/>
  <c r="BB26" i="2"/>
  <c r="AU88" i="2"/>
  <c r="I88" i="2" s="1"/>
  <c r="AT62" i="2"/>
  <c r="AY66" i="2" s="1"/>
  <c r="AU43" i="2"/>
  <c r="AT50" i="2"/>
  <c r="AY54" i="2" s="1"/>
  <c r="AU97" i="2"/>
  <c r="AT98" i="2"/>
  <c r="AY102" i="2" s="1"/>
  <c r="AU40" i="2"/>
  <c r="AY27" i="2"/>
  <c r="AY33" i="2" s="1"/>
  <c r="AY39" i="2" s="1"/>
  <c r="AY45" i="2" s="1"/>
  <c r="AY51" i="2" s="1"/>
  <c r="AY57" i="2" s="1"/>
  <c r="AY63" i="2" s="1"/>
  <c r="AY69" i="2" s="1"/>
  <c r="AY75" i="2" s="1"/>
  <c r="AY81" i="2" s="1"/>
  <c r="AY87" i="2" s="1"/>
  <c r="AY93" i="2" s="1"/>
  <c r="AY99" i="2" s="1"/>
  <c r="AY105" i="2" s="1"/>
  <c r="AY111" i="2" s="1"/>
  <c r="AY117" i="2" s="1"/>
  <c r="AY123" i="2" s="1"/>
  <c r="AY129" i="2" s="1"/>
  <c r="AY135" i="2" s="1"/>
  <c r="BA26" i="2"/>
  <c r="BA32" i="2" s="1"/>
  <c r="BA38" i="2" s="1"/>
  <c r="BA44" i="2" s="1"/>
  <c r="BA50" i="2" s="1"/>
  <c r="BA56" i="2" s="1"/>
  <c r="BA62" i="2" s="1"/>
  <c r="BA68" i="2" s="1"/>
  <c r="BA74" i="2" s="1"/>
  <c r="BA80" i="2" s="1"/>
  <c r="BA86" i="2" s="1"/>
  <c r="BA92" i="2" s="1"/>
  <c r="BA98" i="2" s="1"/>
  <c r="BA104" i="2" s="1"/>
  <c r="BA110" i="2" s="1"/>
  <c r="BA116" i="2" s="1"/>
  <c r="BA122" i="2" s="1"/>
  <c r="BA128" i="2" s="1"/>
  <c r="BA134" i="2" s="1"/>
  <c r="AY26" i="2"/>
  <c r="AY32" i="2" s="1"/>
  <c r="AY38" i="2" s="1"/>
  <c r="AY44" i="2" s="1"/>
  <c r="AY50" i="2" s="1"/>
  <c r="AY56" i="2" s="1"/>
  <c r="AY62" i="2" s="1"/>
  <c r="AY68" i="2" s="1"/>
  <c r="AY74" i="2" s="1"/>
  <c r="AY80" i="2" s="1"/>
  <c r="AY86" i="2" s="1"/>
  <c r="AY92" i="2" s="1"/>
  <c r="AY98" i="2" s="1"/>
  <c r="AY104" i="2" s="1"/>
  <c r="AY110" i="2" s="1"/>
  <c r="AY116" i="2" s="1"/>
  <c r="AY122" i="2" s="1"/>
  <c r="AY128" i="2" s="1"/>
  <c r="AY134" i="2" s="1"/>
  <c r="AU31" i="2"/>
  <c r="AT32" i="2"/>
  <c r="AY36" i="2" s="1"/>
  <c r="AT122" i="2"/>
  <c r="AY126" i="2" s="1"/>
  <c r="AU121" i="2"/>
  <c r="AU58" i="2"/>
  <c r="AU28" i="2"/>
  <c r="AT38" i="2"/>
  <c r="AY42" i="2" s="1"/>
  <c r="AU73" i="2"/>
  <c r="AT74" i="2"/>
  <c r="AY78" i="2" s="1"/>
  <c r="AU136" i="2"/>
  <c r="AT110" i="2"/>
  <c r="AY114" i="2" s="1"/>
  <c r="AU85" i="2"/>
  <c r="AM138" i="14"/>
  <c r="AT86" i="2"/>
  <c r="AY90" i="2" s="1"/>
  <c r="AU115" i="2"/>
  <c r="AU70" i="2"/>
  <c r="AU34" i="2"/>
  <c r="BB32" i="2"/>
  <c r="BB38" i="2" s="1"/>
  <c r="BB44" i="2" s="1"/>
  <c r="BB50" i="2" s="1"/>
  <c r="BB56" i="2" s="1"/>
  <c r="BB62" i="2" s="1"/>
  <c r="BB68" i="2" s="1"/>
  <c r="BB74" i="2" s="1"/>
  <c r="BB80" i="2" s="1"/>
  <c r="BB86" i="2" s="1"/>
  <c r="BB92" i="2" s="1"/>
  <c r="BB98" i="2" s="1"/>
  <c r="BB104" i="2" s="1"/>
  <c r="BB110" i="2" s="1"/>
  <c r="BB116" i="2" s="1"/>
  <c r="BB122" i="2" s="1"/>
  <c r="BB128" i="2" s="1"/>
  <c r="BB134" i="2" s="1"/>
  <c r="AU127" i="2"/>
  <c r="AT128" i="2"/>
  <c r="AY132" i="2" s="1"/>
  <c r="AU55" i="2"/>
  <c r="AT56" i="2"/>
  <c r="AY60" i="2" s="1"/>
  <c r="AU130" i="2"/>
  <c r="AU133" i="2"/>
  <c r="AV20" i="2"/>
  <c r="AU20" i="2" s="1"/>
  <c r="I20" i="2" s="1"/>
  <c r="AT20" i="2"/>
  <c r="AU19" i="2"/>
  <c r="AU100" i="2"/>
  <c r="AU124" i="2"/>
  <c r="AU91" i="2"/>
  <c r="AU37" i="2"/>
  <c r="AU112" i="2"/>
  <c r="AU46" i="2"/>
  <c r="AU52" i="2"/>
  <c r="AU76" i="2"/>
  <c r="AU94" i="2"/>
  <c r="AT116" i="2"/>
  <c r="AY120" i="2" s="1"/>
  <c r="AT44" i="2"/>
  <c r="AY48" i="2" s="1"/>
  <c r="AU61" i="2"/>
  <c r="AU103" i="2"/>
  <c r="AT104" i="2"/>
  <c r="AY108" i="2" s="1"/>
  <c r="AU109" i="2"/>
  <c r="AU25" i="2"/>
  <c r="AW26" i="2"/>
  <c r="AW32" i="2" s="1"/>
  <c r="AW38" i="2" s="1"/>
  <c r="AW44" i="2" s="1"/>
  <c r="AW50" i="2" s="1"/>
  <c r="AW56" i="2" s="1"/>
  <c r="AW62" i="2" s="1"/>
  <c r="AW68" i="2" s="1"/>
  <c r="AW74" i="2" s="1"/>
  <c r="AW80" i="2" s="1"/>
  <c r="AW86" i="2" s="1"/>
  <c r="AW92" i="2" s="1"/>
  <c r="AW98" i="2" s="1"/>
  <c r="AW104" i="2" s="1"/>
  <c r="AW110" i="2" s="1"/>
  <c r="AW116" i="2" s="1"/>
  <c r="AW122" i="2" s="1"/>
  <c r="AW128" i="2" s="1"/>
  <c r="AW134" i="2" s="1"/>
  <c r="BA27" i="2"/>
  <c r="BA33" i="2" s="1"/>
  <c r="BA39" i="2" s="1"/>
  <c r="BA45" i="2" s="1"/>
  <c r="BA51" i="2" s="1"/>
  <c r="BA57" i="2" s="1"/>
  <c r="BA63" i="2" s="1"/>
  <c r="BA69" i="2" s="1"/>
  <c r="BA75" i="2" s="1"/>
  <c r="BA81" i="2" s="1"/>
  <c r="BA87" i="2" s="1"/>
  <c r="BA93" i="2" s="1"/>
  <c r="BA99" i="2" s="1"/>
  <c r="BA105" i="2" s="1"/>
  <c r="BA111" i="2" s="1"/>
  <c r="BA117" i="2" s="1"/>
  <c r="BA123" i="2" s="1"/>
  <c r="BA129" i="2" s="1"/>
  <c r="BA135" i="2" s="1"/>
  <c r="AT92" i="2"/>
  <c r="AY96" i="2" s="1"/>
  <c r="AU79" i="2"/>
  <c r="AT80" i="2"/>
  <c r="AY84" i="2" s="1"/>
  <c r="AW27" i="2"/>
  <c r="AW33" i="2" s="1"/>
  <c r="AW39" i="2" s="1"/>
  <c r="AW45" i="2" s="1"/>
  <c r="AW51" i="2" s="1"/>
  <c r="AW57" i="2" s="1"/>
  <c r="AW63" i="2" s="1"/>
  <c r="AW69" i="2" s="1"/>
  <c r="AW75" i="2" s="1"/>
  <c r="AW81" i="2" s="1"/>
  <c r="AW87" i="2" s="1"/>
  <c r="AW93" i="2" s="1"/>
  <c r="AW99" i="2" s="1"/>
  <c r="AW105" i="2" s="1"/>
  <c r="AW111" i="2" s="1"/>
  <c r="AW117" i="2" s="1"/>
  <c r="AW123" i="2" s="1"/>
  <c r="AW129" i="2" s="1"/>
  <c r="AW135" i="2" s="1"/>
  <c r="I82" i="2"/>
  <c r="AU106" i="2"/>
  <c r="AV21" i="2"/>
  <c r="AV27" i="2" s="1"/>
  <c r="AU22" i="2"/>
  <c r="AT21" i="2"/>
  <c r="AT68" i="2"/>
  <c r="AY72" i="2" s="1"/>
  <c r="AU67" i="2"/>
  <c r="AU64" i="2"/>
  <c r="AT26" i="2"/>
  <c r="AY30" i="2" s="1"/>
  <c r="AT14" i="2"/>
  <c r="AT15" i="2"/>
  <c r="AV14" i="2"/>
  <c r="AU14" i="2" s="1"/>
  <c r="I14" i="2" s="1"/>
  <c r="AU13" i="2"/>
  <c r="AT16" i="2" s="1"/>
  <c r="AT13" i="2" s="1"/>
  <c r="AV15" i="2"/>
  <c r="AU16" i="2"/>
  <c r="I49" i="2" l="1"/>
  <c r="I112" i="2"/>
  <c r="I85" i="2"/>
  <c r="H88" i="2"/>
  <c r="I106" i="2"/>
  <c r="I94" i="2"/>
  <c r="I46" i="2"/>
  <c r="H58" i="2"/>
  <c r="I55" i="2"/>
  <c r="H118" i="2"/>
  <c r="I115" i="2"/>
  <c r="I28" i="2"/>
  <c r="I52" i="2"/>
  <c r="AV33" i="2"/>
  <c r="AT27" i="2"/>
  <c r="AT30" i="2"/>
  <c r="H106" i="2"/>
  <c r="I103" i="2"/>
  <c r="I34" i="2"/>
  <c r="I58" i="2"/>
  <c r="I97" i="2"/>
  <c r="H100" i="2"/>
  <c r="H136" i="2"/>
  <c r="I133" i="2"/>
  <c r="AV26" i="2"/>
  <c r="I31" i="2"/>
  <c r="H34" i="2"/>
  <c r="H28" i="2"/>
  <c r="I25" i="2"/>
  <c r="I61" i="2"/>
  <c r="H64" i="2"/>
  <c r="H94" i="2"/>
  <c r="I91" i="2"/>
  <c r="I100" i="2"/>
  <c r="I121" i="2"/>
  <c r="H124" i="2"/>
  <c r="I40" i="2"/>
  <c r="I79" i="2"/>
  <c r="H82" i="2"/>
  <c r="H46" i="2"/>
  <c r="I43" i="2"/>
  <c r="I67" i="2"/>
  <c r="H70" i="2"/>
  <c r="AU21" i="2"/>
  <c r="I22" i="2"/>
  <c r="AT22" i="2"/>
  <c r="I19" i="2"/>
  <c r="H22" i="2"/>
  <c r="I70" i="2"/>
  <c r="I136" i="2"/>
  <c r="I127" i="2"/>
  <c r="H130" i="2"/>
  <c r="I37" i="2"/>
  <c r="H40" i="2"/>
  <c r="H76" i="2"/>
  <c r="I73" i="2"/>
  <c r="I64" i="2"/>
  <c r="I109" i="2"/>
  <c r="H112" i="2"/>
  <c r="I76" i="2"/>
  <c r="I124" i="2"/>
  <c r="AY24" i="2"/>
  <c r="AT24" i="2"/>
  <c r="I130" i="2"/>
  <c r="AT53" i="2"/>
  <c r="J53" i="2"/>
  <c r="AB53" i="2"/>
  <c r="AK53" i="2"/>
  <c r="S53" i="2"/>
  <c r="AY18" i="2"/>
  <c r="AT18" i="2"/>
  <c r="H16" i="2"/>
  <c r="I13" i="2"/>
  <c r="AU15" i="2"/>
  <c r="I16" i="2"/>
  <c r="L2" i="4"/>
  <c r="L13" i="1"/>
  <c r="N13" i="1" l="1"/>
  <c r="I21" i="2"/>
  <c r="BB24" i="2"/>
  <c r="AU27" i="2"/>
  <c r="AT36" i="2"/>
  <c r="AU26" i="2"/>
  <c r="AV32" i="2"/>
  <c r="AK107" i="2"/>
  <c r="AB107" i="2"/>
  <c r="S107" i="2"/>
  <c r="J107" i="2"/>
  <c r="AT107" i="2"/>
  <c r="AZ24" i="2"/>
  <c r="BA24" i="2"/>
  <c r="AU24" i="2" s="1"/>
  <c r="AT77" i="2"/>
  <c r="AB77" i="2"/>
  <c r="AK77" i="2"/>
  <c r="J77" i="2"/>
  <c r="S77" i="2"/>
  <c r="AB35" i="2"/>
  <c r="J35" i="2"/>
  <c r="AT35" i="2"/>
  <c r="AK35" i="2"/>
  <c r="S35" i="2"/>
  <c r="J59" i="2"/>
  <c r="AK59" i="2"/>
  <c r="AT59" i="2"/>
  <c r="S59" i="2"/>
  <c r="AB59" i="2"/>
  <c r="AK71" i="2"/>
  <c r="AT71" i="2"/>
  <c r="AB71" i="2"/>
  <c r="J71" i="2"/>
  <c r="S71" i="2"/>
  <c r="BA30" i="2"/>
  <c r="AZ30" i="2"/>
  <c r="AT113" i="2"/>
  <c r="J113" i="2"/>
  <c r="AB113" i="2"/>
  <c r="AK113" i="2"/>
  <c r="S113" i="2"/>
  <c r="AK131" i="2"/>
  <c r="S131" i="2"/>
  <c r="AT131" i="2"/>
  <c r="AB131" i="2"/>
  <c r="J131" i="2"/>
  <c r="S29" i="2"/>
  <c r="J29" i="2"/>
  <c r="AK29" i="2"/>
  <c r="AT29" i="2"/>
  <c r="AB29" i="2"/>
  <c r="AK95" i="2"/>
  <c r="AT95" i="2"/>
  <c r="AB95" i="2"/>
  <c r="J95" i="2"/>
  <c r="S95" i="2"/>
  <c r="J101" i="2"/>
  <c r="AK101" i="2"/>
  <c r="S101" i="2"/>
  <c r="AT101" i="2"/>
  <c r="AB101" i="2"/>
  <c r="AT33" i="2"/>
  <c r="AV39" i="2"/>
  <c r="J119" i="2"/>
  <c r="S119" i="2"/>
  <c r="AB119" i="2"/>
  <c r="AK119" i="2"/>
  <c r="AT119" i="2"/>
  <c r="J125" i="2"/>
  <c r="S125" i="2"/>
  <c r="AK125" i="2"/>
  <c r="AT125" i="2"/>
  <c r="AB125" i="2"/>
  <c r="AK65" i="2"/>
  <c r="S65" i="2"/>
  <c r="AB65" i="2"/>
  <c r="AT65" i="2"/>
  <c r="J65" i="2"/>
  <c r="AT28" i="2"/>
  <c r="AT19" i="2"/>
  <c r="I27" i="2"/>
  <c r="AB41" i="2"/>
  <c r="AT41" i="2"/>
  <c r="J41" i="2"/>
  <c r="S41" i="2"/>
  <c r="AK41" i="2"/>
  <c r="S83" i="2"/>
  <c r="AB83" i="2"/>
  <c r="AT83" i="2"/>
  <c r="J83" i="2"/>
  <c r="AK83" i="2"/>
  <c r="AU33" i="2"/>
  <c r="J23" i="2"/>
  <c r="Q24" i="2" s="1"/>
  <c r="K24" i="2" s="1"/>
  <c r="AK23" i="2"/>
  <c r="AR24" i="2" s="1"/>
  <c r="AL24" i="2" s="1"/>
  <c r="S23" i="2"/>
  <c r="Z24" i="2" s="1"/>
  <c r="T24" i="2" s="1"/>
  <c r="AT23" i="2"/>
  <c r="AB23" i="2"/>
  <c r="AI24" i="2" s="1"/>
  <c r="AC24" i="2" s="1"/>
  <c r="J89" i="2"/>
  <c r="AB89" i="2"/>
  <c r="AK89" i="2"/>
  <c r="S89" i="2"/>
  <c r="AT89" i="2"/>
  <c r="AT47" i="2"/>
  <c r="J47" i="2"/>
  <c r="S47" i="2"/>
  <c r="AB47" i="2"/>
  <c r="AK47" i="2"/>
  <c r="J137" i="2"/>
  <c r="AK137" i="2"/>
  <c r="AT137" i="2"/>
  <c r="AB137" i="2"/>
  <c r="S137" i="2"/>
  <c r="BB18" i="2"/>
  <c r="BA18" i="2"/>
  <c r="AU18" i="2" s="1"/>
  <c r="AZ18" i="2"/>
  <c r="AK17" i="2"/>
  <c r="AR18" i="2" s="1"/>
  <c r="AL18" i="2" s="1"/>
  <c r="AN18" i="2" s="1"/>
  <c r="AB17" i="2"/>
  <c r="AI18" i="2" s="1"/>
  <c r="AC18" i="2" s="1"/>
  <c r="AE18" i="2" s="1"/>
  <c r="S17" i="2"/>
  <c r="Z18" i="2" s="1"/>
  <c r="T18" i="2" s="1"/>
  <c r="V18" i="2" s="1"/>
  <c r="AT17" i="2"/>
  <c r="J17" i="2"/>
  <c r="Q18" i="2" s="1"/>
  <c r="K18" i="2" s="1"/>
  <c r="M18" i="2" s="1"/>
  <c r="I15" i="2"/>
  <c r="BD43" i="2"/>
  <c r="BD48" i="2" s="1"/>
  <c r="L9" i="4"/>
  <c r="M2" i="4"/>
  <c r="V24" i="2" l="1"/>
  <c r="U24" i="2"/>
  <c r="M24" i="2"/>
  <c r="L24" i="2"/>
  <c r="AN24" i="2"/>
  <c r="AM24" i="2"/>
  <c r="AD24" i="2"/>
  <c r="AE24" i="2"/>
  <c r="AW18" i="2"/>
  <c r="AW24" i="2"/>
  <c r="AV24" i="2"/>
  <c r="AT39" i="2"/>
  <c r="AV45" i="2"/>
  <c r="AU32" i="2"/>
  <c r="AV38" i="2"/>
  <c r="AT42" i="2"/>
  <c r="AT34" i="2"/>
  <c r="AT25" i="2"/>
  <c r="AU30" i="2"/>
  <c r="I26" i="2"/>
  <c r="BA36" i="2"/>
  <c r="AZ36" i="2"/>
  <c r="I33" i="2"/>
  <c r="AU39" i="2"/>
  <c r="AV18" i="2"/>
  <c r="U18" i="2"/>
  <c r="AD18" i="2"/>
  <c r="L18" i="2"/>
  <c r="AM18" i="2"/>
  <c r="BK15" i="2"/>
  <c r="BK17" i="2" s="1"/>
  <c r="BL18" i="2" s="1"/>
  <c r="BD15" i="2"/>
  <c r="BD17" i="2" s="1"/>
  <c r="BE18" i="2" s="1"/>
  <c r="BD37" i="2"/>
  <c r="BD42" i="2" s="1"/>
  <c r="BC41" i="2"/>
  <c r="BC45" i="2"/>
  <c r="BC47" i="2"/>
  <c r="BC44" i="2"/>
  <c r="BC46" i="2"/>
  <c r="BC43" i="2"/>
  <c r="BD45" i="2"/>
  <c r="BD47" i="2" s="1"/>
  <c r="BE48" i="2" s="1"/>
  <c r="BK45" i="2"/>
  <c r="BK47" i="2" s="1"/>
  <c r="BL48" i="2" s="1"/>
  <c r="BD25" i="2"/>
  <c r="BD30" i="2" s="1"/>
  <c r="M9" i="4"/>
  <c r="N2" i="4"/>
  <c r="C17" i="1"/>
  <c r="C13" i="1"/>
  <c r="I39" i="2" l="1"/>
  <c r="AU45" i="2"/>
  <c r="AU36" i="2"/>
  <c r="I32" i="2"/>
  <c r="AT45" i="2"/>
  <c r="AV51" i="2"/>
  <c r="AT40" i="2"/>
  <c r="AT31" i="2"/>
  <c r="AU38" i="2"/>
  <c r="I38" i="2" s="1"/>
  <c r="AT48" i="2"/>
  <c r="AV44" i="2"/>
  <c r="AV30" i="2"/>
  <c r="AW30" i="2"/>
  <c r="AZ42" i="2"/>
  <c r="BA42" i="2"/>
  <c r="AU42" i="2" s="1"/>
  <c r="AV42" i="2" s="1"/>
  <c r="BC34" i="2"/>
  <c r="BD27" i="2"/>
  <c r="BD29" i="2" s="1"/>
  <c r="BE30" i="2" s="1"/>
  <c r="BC33" i="2"/>
  <c r="M17" i="1"/>
  <c r="P17" i="1" s="1"/>
  <c r="BC40" i="2"/>
  <c r="BK39" i="2"/>
  <c r="BK41" i="2" s="1"/>
  <c r="BL42" i="2" s="1"/>
  <c r="BC38" i="2"/>
  <c r="BD39" i="2"/>
  <c r="BD41" i="2" s="1"/>
  <c r="BE42" i="2" s="1"/>
  <c r="BC39" i="2"/>
  <c r="BC37" i="2"/>
  <c r="BC48" i="2"/>
  <c r="BC21" i="2"/>
  <c r="BC22" i="2"/>
  <c r="BD19" i="2"/>
  <c r="BD24" i="2" s="1"/>
  <c r="BD21" i="2"/>
  <c r="BD23" i="2" s="1"/>
  <c r="BK21" i="2"/>
  <c r="BK23" i="2" s="1"/>
  <c r="BL24" i="2" s="1"/>
  <c r="BD31" i="2"/>
  <c r="BD36" i="2" s="1"/>
  <c r="O2" i="4"/>
  <c r="N9" i="4"/>
  <c r="I15" i="1"/>
  <c r="G15" i="1"/>
  <c r="E15" i="1"/>
  <c r="K15" i="1"/>
  <c r="E14" i="1"/>
  <c r="G14" i="1"/>
  <c r="K14" i="1"/>
  <c r="I14" i="1"/>
  <c r="K13" i="1"/>
  <c r="I13" i="1"/>
  <c r="E13" i="1"/>
  <c r="G13" i="1"/>
  <c r="AU44" i="2" l="1"/>
  <c r="AV50" i="2"/>
  <c r="AT54" i="2"/>
  <c r="I45" i="2"/>
  <c r="AU51" i="2"/>
  <c r="AZ48" i="2"/>
  <c r="BA48" i="2"/>
  <c r="AT51" i="2"/>
  <c r="AV57" i="2"/>
  <c r="AV36" i="2"/>
  <c r="AW36" i="2"/>
  <c r="AW42" i="2"/>
  <c r="AT46" i="2"/>
  <c r="AT37" i="2"/>
  <c r="BC35" i="2"/>
  <c r="Q13" i="1"/>
  <c r="BC31" i="2"/>
  <c r="BC32" i="2"/>
  <c r="M13" i="1"/>
  <c r="P13" i="1" s="1"/>
  <c r="Q15" i="1"/>
  <c r="BC27" i="2"/>
  <c r="BK27" i="2"/>
  <c r="BK29" i="2" s="1"/>
  <c r="BL30" i="2" s="1"/>
  <c r="BC28" i="2"/>
  <c r="BC26" i="2"/>
  <c r="BC29" i="2"/>
  <c r="BC25" i="2"/>
  <c r="BC42" i="2"/>
  <c r="BC23" i="2"/>
  <c r="BC20" i="2"/>
  <c r="BC19" i="2"/>
  <c r="BE24" i="2"/>
  <c r="P2" i="4"/>
  <c r="O9" i="4"/>
  <c r="C15" i="1"/>
  <c r="C14" i="1"/>
  <c r="AT43" i="2" l="1"/>
  <c r="AT52" i="2"/>
  <c r="I51" i="2"/>
  <c r="AU57" i="2"/>
  <c r="AT57" i="2"/>
  <c r="AV63" i="2"/>
  <c r="BA54" i="2"/>
  <c r="AZ54" i="2"/>
  <c r="AU50" i="2"/>
  <c r="I50" i="2" s="1"/>
  <c r="AT60" i="2"/>
  <c r="AV56" i="2"/>
  <c r="AU48" i="2"/>
  <c r="I44" i="2"/>
  <c r="BC36" i="2"/>
  <c r="M15" i="1"/>
  <c r="P15" i="1" s="1"/>
  <c r="M14" i="1"/>
  <c r="BC30" i="2"/>
  <c r="BC24" i="2"/>
  <c r="BD33" i="2"/>
  <c r="BD35" i="2" s="1"/>
  <c r="BE36" i="2" s="1"/>
  <c r="BK33" i="2"/>
  <c r="BK35" i="2" s="1"/>
  <c r="BL36" i="2" s="1"/>
  <c r="Q2" i="4"/>
  <c r="P9" i="4"/>
  <c r="AV48" i="2" l="1"/>
  <c r="AW48" i="2"/>
  <c r="AT58" i="2"/>
  <c r="AT49" i="2"/>
  <c r="AU56" i="2"/>
  <c r="I56" i="2" s="1"/>
  <c r="AT66" i="2"/>
  <c r="AV62" i="2"/>
  <c r="AT63" i="2"/>
  <c r="AV69" i="2"/>
  <c r="BA60" i="2"/>
  <c r="AZ60" i="2"/>
  <c r="I57" i="2"/>
  <c r="AU63" i="2"/>
  <c r="AU54" i="2"/>
  <c r="R2" i="4"/>
  <c r="Q9" i="4"/>
  <c r="AU60" i="2" l="1"/>
  <c r="AV54" i="2"/>
  <c r="AW54" i="2"/>
  <c r="AU62" i="2"/>
  <c r="I62" i="2" s="1"/>
  <c r="AV68" i="2"/>
  <c r="AT72" i="2"/>
  <c r="BA66" i="2"/>
  <c r="AU66" i="2" s="1"/>
  <c r="AV66" i="2" s="1"/>
  <c r="AZ66" i="2"/>
  <c r="AT55" i="2"/>
  <c r="AT64" i="2"/>
  <c r="I63" i="2"/>
  <c r="AU69" i="2"/>
  <c r="AT69" i="2"/>
  <c r="AV75" i="2"/>
  <c r="R9" i="4"/>
  <c r="U2" i="4"/>
  <c r="AW66" i="2" l="1"/>
  <c r="AV60" i="2"/>
  <c r="AW60" i="2"/>
  <c r="AZ72" i="2"/>
  <c r="BA72" i="2"/>
  <c r="AT75" i="2"/>
  <c r="AV81" i="2"/>
  <c r="AU68" i="2"/>
  <c r="AV74" i="2"/>
  <c r="AT78" i="2"/>
  <c r="I69" i="2"/>
  <c r="AU75" i="2"/>
  <c r="AT70" i="2"/>
  <c r="AT61" i="2"/>
  <c r="U9" i="4"/>
  <c r="V2" i="4"/>
  <c r="AU72" i="2" l="1"/>
  <c r="I68" i="2"/>
  <c r="AU74" i="2"/>
  <c r="I74" i="2" s="1"/>
  <c r="AV80" i="2"/>
  <c r="AT84" i="2"/>
  <c r="I75" i="2"/>
  <c r="AU81" i="2"/>
  <c r="AT81" i="2"/>
  <c r="AV87" i="2"/>
  <c r="AT67" i="2"/>
  <c r="AT76" i="2"/>
  <c r="BA78" i="2"/>
  <c r="AZ78" i="2"/>
  <c r="V9" i="4"/>
  <c r="W2" i="4"/>
  <c r="AU78" i="2" l="1"/>
  <c r="AV78" i="2" s="1"/>
  <c r="AT82" i="2"/>
  <c r="AT73" i="2"/>
  <c r="AT87" i="2"/>
  <c r="AV93" i="2"/>
  <c r="AW78" i="2"/>
  <c r="BA84" i="2"/>
  <c r="AZ84" i="2"/>
  <c r="AU80" i="2"/>
  <c r="AT90" i="2"/>
  <c r="AV86" i="2"/>
  <c r="AV72" i="2"/>
  <c r="AW72" i="2"/>
  <c r="I81" i="2"/>
  <c r="AU87" i="2"/>
  <c r="X2" i="4"/>
  <c r="W9" i="4"/>
  <c r="AT79" i="2" l="1"/>
  <c r="AT88" i="2"/>
  <c r="AT93" i="2"/>
  <c r="AV99" i="2"/>
  <c r="I87" i="2"/>
  <c r="AU93" i="2"/>
  <c r="AU86" i="2"/>
  <c r="I86" i="2" s="1"/>
  <c r="AT96" i="2"/>
  <c r="AV92" i="2"/>
  <c r="AU84" i="2"/>
  <c r="I80" i="2"/>
  <c r="AZ90" i="2"/>
  <c r="BA90" i="2"/>
  <c r="Y2" i="4"/>
  <c r="X9" i="4"/>
  <c r="AZ96" i="2" l="1"/>
  <c r="BA96" i="2"/>
  <c r="AV84" i="2"/>
  <c r="AW84" i="2"/>
  <c r="AT85" i="2"/>
  <c r="AT94" i="2"/>
  <c r="AT99" i="2"/>
  <c r="AV105" i="2"/>
  <c r="I93" i="2"/>
  <c r="AU99" i="2"/>
  <c r="AU90" i="2"/>
  <c r="AU92" i="2"/>
  <c r="AV98" i="2"/>
  <c r="AT102" i="2"/>
  <c r="Y9" i="4"/>
  <c r="Z2" i="4"/>
  <c r="BA102" i="2" l="1"/>
  <c r="AZ102" i="2"/>
  <c r="I99" i="2"/>
  <c r="AU105" i="2"/>
  <c r="AV90" i="2"/>
  <c r="AW90" i="2"/>
  <c r="AU98" i="2"/>
  <c r="I98" i="2" s="1"/>
  <c r="AT108" i="2"/>
  <c r="AV104" i="2"/>
  <c r="AT105" i="2"/>
  <c r="AV111" i="2"/>
  <c r="AT91" i="2"/>
  <c r="AT100" i="2"/>
  <c r="AU96" i="2"/>
  <c r="I92" i="2"/>
  <c r="AA2" i="4"/>
  <c r="Z9" i="4"/>
  <c r="AT111" i="2" l="1"/>
  <c r="AV117" i="2"/>
  <c r="AU102" i="2"/>
  <c r="I105" i="2"/>
  <c r="AU111" i="2"/>
  <c r="AV96" i="2"/>
  <c r="AW96" i="2"/>
  <c r="AU104" i="2"/>
  <c r="I104" i="2" s="1"/>
  <c r="AT114" i="2"/>
  <c r="AV110" i="2"/>
  <c r="AT97" i="2"/>
  <c r="AT106" i="2"/>
  <c r="AZ108" i="2"/>
  <c r="BA108" i="2"/>
  <c r="AD2" i="4"/>
  <c r="AA9" i="4"/>
  <c r="AT112" i="2" l="1"/>
  <c r="AT103" i="2"/>
  <c r="I111" i="2"/>
  <c r="AU117" i="2"/>
  <c r="AU108" i="2"/>
  <c r="AV102" i="2"/>
  <c r="AW102" i="2"/>
  <c r="AZ114" i="2"/>
  <c r="BA114" i="2"/>
  <c r="AT117" i="2"/>
  <c r="AV123" i="2"/>
  <c r="AU110" i="2"/>
  <c r="I110" i="2" s="1"/>
  <c r="AT120" i="2"/>
  <c r="AV116" i="2"/>
  <c r="AD9" i="4"/>
  <c r="AE2" i="4"/>
  <c r="AV108" i="2" l="1"/>
  <c r="AW108" i="2"/>
  <c r="AU114" i="2"/>
  <c r="AT118" i="2"/>
  <c r="AT109" i="2"/>
  <c r="AZ120" i="2"/>
  <c r="BA120" i="2"/>
  <c r="I117" i="2"/>
  <c r="AU123" i="2"/>
  <c r="AT123" i="2"/>
  <c r="AV129" i="2"/>
  <c r="AU116" i="2"/>
  <c r="AV122" i="2"/>
  <c r="AT126" i="2"/>
  <c r="AE9" i="4"/>
  <c r="AF2" i="4"/>
  <c r="AT124" i="2" l="1"/>
  <c r="AT115" i="2"/>
  <c r="I123" i="2"/>
  <c r="AU129" i="2"/>
  <c r="BA126" i="2"/>
  <c r="AZ126" i="2"/>
  <c r="AU122" i="2"/>
  <c r="AT132" i="2"/>
  <c r="AV128" i="2"/>
  <c r="AV114" i="2"/>
  <c r="AW114" i="2"/>
  <c r="AU120" i="2"/>
  <c r="I116" i="2"/>
  <c r="AT129" i="2"/>
  <c r="AV135" i="2"/>
  <c r="AG2" i="4"/>
  <c r="F1" i="4"/>
  <c r="AF9" i="4"/>
  <c r="AT135" i="2" l="1"/>
  <c r="I129" i="2"/>
  <c r="AU135" i="2"/>
  <c r="AU128" i="2"/>
  <c r="AT138" i="2"/>
  <c r="AV134" i="2"/>
  <c r="AZ132" i="2"/>
  <c r="BA132" i="2"/>
  <c r="AU126" i="2"/>
  <c r="I122" i="2"/>
  <c r="AV120" i="2"/>
  <c r="AW120" i="2"/>
  <c r="AT121" i="2"/>
  <c r="AT130" i="2"/>
  <c r="AH2" i="4"/>
  <c r="AG9" i="4"/>
  <c r="AU132" i="2" l="1"/>
  <c r="I128" i="2"/>
  <c r="AV126" i="2"/>
  <c r="AW126" i="2"/>
  <c r="I135" i="2"/>
  <c r="AT136" i="2"/>
  <c r="AT127" i="2"/>
  <c r="AU134" i="2"/>
  <c r="I134" i="2" s="1"/>
  <c r="BA138" i="2"/>
  <c r="AZ138" i="2"/>
  <c r="AH9" i="4"/>
  <c r="AI2" i="4"/>
  <c r="AT133" i="2" l="1"/>
  <c r="AU138" i="2"/>
  <c r="AV132" i="2"/>
  <c r="AW132" i="2"/>
  <c r="AJ2" i="4"/>
  <c r="AI9" i="4"/>
  <c r="AV138" i="2" l="1"/>
  <c r="AW138" i="2"/>
  <c r="AJ9" i="4"/>
  <c r="AM2" i="4"/>
  <c r="AM9" i="4" l="1"/>
  <c r="AN2" i="4"/>
  <c r="AO2" i="4" l="1"/>
  <c r="AN9" i="4"/>
  <c r="AO9" i="4" l="1"/>
  <c r="AP2" i="4"/>
  <c r="AQ2" i="4" l="1"/>
  <c r="AP9" i="4"/>
  <c r="AR2" i="4" l="1"/>
  <c r="AQ9" i="4"/>
  <c r="AR9" i="4" l="1"/>
  <c r="AS2" i="4"/>
  <c r="AS9" i="4" l="1"/>
  <c r="AV2" i="4"/>
  <c r="AW2" i="4" l="1"/>
  <c r="AV9" i="4"/>
  <c r="AX2" i="4" l="1"/>
  <c r="AW9" i="4"/>
  <c r="AY2" i="4" l="1"/>
  <c r="AX9" i="4"/>
  <c r="AZ2" i="4" l="1"/>
  <c r="AY9" i="4"/>
  <c r="AZ9" i="4" l="1"/>
  <c r="BA2" i="4"/>
  <c r="BA9" i="4" l="1"/>
  <c r="BB2" i="4"/>
  <c r="BB9" i="4" s="1"/>
  <c r="BA49" i="4" l="1"/>
  <c r="BA52" i="4" s="1"/>
  <c r="BA121" i="4"/>
  <c r="AZ133" i="4"/>
  <c r="AZ136" i="4" s="1"/>
  <c r="BA67" i="4"/>
  <c r="BA70" i="4" s="1"/>
  <c r="BB103" i="4"/>
  <c r="BB106" i="4" s="1"/>
  <c r="BB91" i="4"/>
  <c r="BB94" i="4" s="1"/>
  <c r="AV121" i="4"/>
  <c r="AV124" i="4" s="1"/>
  <c r="AV31" i="4"/>
  <c r="AV34" i="4" s="1"/>
  <c r="AV37" i="4"/>
  <c r="AV40" i="4" s="1"/>
  <c r="AY73" i="4"/>
  <c r="AV127" i="4"/>
  <c r="AY61" i="4"/>
  <c r="AY64" i="4" s="1"/>
  <c r="AX37" i="4"/>
  <c r="AX40" i="4" s="1"/>
  <c r="BB25" i="4"/>
  <c r="BB28" i="4" s="1"/>
  <c r="AY31" i="4"/>
  <c r="AY34" i="4" s="1"/>
  <c r="AZ91" i="4"/>
  <c r="AZ94" i="4" s="1"/>
  <c r="AY43" i="4"/>
  <c r="AY46" i="4" s="1"/>
  <c r="BB67" i="4"/>
  <c r="BB70" i="4" s="1"/>
  <c r="AV130" i="4"/>
  <c r="AZ43" i="4"/>
  <c r="AZ46" i="4" s="1"/>
  <c r="BB133" i="4"/>
  <c r="BB136" i="4" s="1"/>
  <c r="AW31" i="4"/>
  <c r="AW34" i="4" s="1"/>
  <c r="AZ37" i="4"/>
  <c r="AZ40" i="4" s="1"/>
  <c r="BB115" i="4"/>
  <c r="BB118" i="4" s="1"/>
  <c r="AZ97" i="4"/>
  <c r="AZ100" i="4" s="1"/>
  <c r="AX61" i="4"/>
  <c r="AX64" i="4" s="1"/>
  <c r="AW49" i="4"/>
  <c r="AW52" i="4" s="1"/>
  <c r="BA55" i="4"/>
  <c r="BA58" i="4" s="1"/>
  <c r="AV61" i="4"/>
  <c r="AX79" i="4"/>
  <c r="AX82" i="4" s="1"/>
  <c r="AZ55" i="4"/>
  <c r="AZ58" i="4" s="1"/>
  <c r="AX85" i="4"/>
  <c r="AX88" i="4" s="1"/>
  <c r="BA133" i="4"/>
  <c r="BA136" i="4" s="1"/>
  <c r="BA127" i="4"/>
  <c r="AY91" i="4"/>
  <c r="AY94" i="4" s="1"/>
  <c r="AV25" i="4"/>
  <c r="AV28" i="4" s="1"/>
  <c r="BB31" i="4"/>
  <c r="BB34" i="4" s="1"/>
  <c r="AX55" i="4"/>
  <c r="AX58" i="4" s="1"/>
  <c r="BA124" i="4"/>
  <c r="AW37" i="4"/>
  <c r="AW40" i="4" s="1"/>
  <c r="AV115" i="4"/>
  <c r="AV118" i="4" s="1"/>
  <c r="AW85" i="4"/>
  <c r="AW88" i="4" s="1"/>
  <c r="BA97" i="4"/>
  <c r="BA100" i="4" s="1"/>
  <c r="BA61" i="4"/>
  <c r="BA64" i="4" s="1"/>
  <c r="AV73" i="4"/>
  <c r="AY79" i="4"/>
  <c r="AY82" i="4" s="1"/>
  <c r="BA91" i="4"/>
  <c r="BA94" i="4" s="1"/>
  <c r="AV64" i="4"/>
  <c r="BB82" i="4"/>
  <c r="AZ49" i="4"/>
  <c r="AZ52" i="4" s="1"/>
  <c r="AX25" i="4"/>
  <c r="AX43" i="4"/>
  <c r="AW25" i="4"/>
  <c r="AW28" i="4" s="1"/>
  <c r="AY67" i="4"/>
  <c r="AY70" i="4" s="1"/>
  <c r="BB55" i="4"/>
  <c r="BB58" i="4" s="1"/>
  <c r="BB37" i="4"/>
  <c r="BB40" i="4" s="1"/>
  <c r="AW91" i="4"/>
  <c r="AW94" i="4" s="1"/>
  <c r="AW127" i="4"/>
  <c r="AW130" i="4" s="1"/>
  <c r="AZ25" i="4"/>
  <c r="AV76" i="4"/>
  <c r="AV109" i="4"/>
  <c r="AV112" i="4" s="1"/>
  <c r="AX67" i="4"/>
  <c r="AX70" i="4" s="1"/>
  <c r="AW97" i="4"/>
  <c r="AW100" i="4" s="1"/>
  <c r="AW121" i="4"/>
  <c r="AV91" i="4"/>
  <c r="AV94" i="4" s="1"/>
  <c r="AX136" i="4"/>
  <c r="BA103" i="4"/>
  <c r="BA106" i="4" s="1"/>
  <c r="AW55" i="4"/>
  <c r="AW58" i="4" s="1"/>
  <c r="AX49" i="4"/>
  <c r="AV67" i="4"/>
  <c r="AV70" i="4" s="1"/>
  <c r="AX103" i="4"/>
  <c r="AX106" i="4" s="1"/>
  <c r="AY115" i="4"/>
  <c r="AY118" i="4" s="1"/>
  <c r="AX133" i="4"/>
  <c r="BB127" i="4"/>
  <c r="BB130" i="4" s="1"/>
  <c r="AX73" i="4"/>
  <c r="AX76" i="4" s="1"/>
  <c r="BB97" i="4"/>
  <c r="BB100" i="4" s="1"/>
  <c r="BB61" i="4"/>
  <c r="AV133" i="4"/>
  <c r="AV136" i="4" s="1"/>
  <c r="BB64" i="4"/>
  <c r="AX121" i="4"/>
  <c r="AX124" i="4" s="1"/>
  <c r="BB43" i="4"/>
  <c r="BB46" i="4" s="1"/>
  <c r="AW115" i="4"/>
  <c r="AW118" i="4" s="1"/>
  <c r="BA79" i="4"/>
  <c r="BA82" i="4" s="1"/>
  <c r="AX109" i="4"/>
  <c r="AY133" i="4"/>
  <c r="BA43" i="4"/>
  <c r="BA46" i="4" s="1"/>
  <c r="BA73" i="4"/>
  <c r="BA76" i="4" s="1"/>
  <c r="AW73" i="4"/>
  <c r="AW76" i="4" s="1"/>
  <c r="AV55" i="4"/>
  <c r="AV58" i="4" s="1"/>
  <c r="AW79" i="4"/>
  <c r="AW82" i="4" s="1"/>
  <c r="AV97" i="4"/>
  <c r="BA109" i="4"/>
  <c r="BA130" i="4"/>
  <c r="AX52" i="4"/>
  <c r="AY136" i="4"/>
  <c r="AW43" i="4"/>
  <c r="AW46" i="4" s="1"/>
  <c r="BA25" i="4"/>
  <c r="AV43" i="4"/>
  <c r="AV46" i="4" s="1"/>
  <c r="BB49" i="4"/>
  <c r="BB52" i="4" s="1"/>
  <c r="BB121" i="4"/>
  <c r="BB124" i="4" s="1"/>
  <c r="BA31" i="4"/>
  <c r="BA34" i="4" s="1"/>
  <c r="AV79" i="4"/>
  <c r="AV82" i="4" s="1"/>
  <c r="AZ121" i="4"/>
  <c r="AZ124" i="4" s="1"/>
  <c r="BA85" i="4"/>
  <c r="BA88" i="4" s="1"/>
  <c r="AW61" i="4"/>
  <c r="AW64" i="4" s="1"/>
  <c r="AW133" i="4"/>
  <c r="AW136" i="4" s="1"/>
  <c r="BA112" i="4"/>
  <c r="AY121" i="4"/>
  <c r="AY124" i="4" s="1"/>
  <c r="AW109" i="4"/>
  <c r="AW112" i="4" s="1"/>
  <c r="AX91" i="4"/>
  <c r="AX94" i="4" s="1"/>
  <c r="AZ61" i="4"/>
  <c r="AZ64" i="4" s="1"/>
  <c r="BB85" i="4"/>
  <c r="BB88" i="4" s="1"/>
  <c r="AZ31" i="4"/>
  <c r="AZ34" i="4" s="1"/>
  <c r="AZ85" i="4"/>
  <c r="AZ88" i="4" s="1"/>
  <c r="AV100" i="4"/>
  <c r="AY25" i="4"/>
  <c r="AY28" i="4" s="1"/>
  <c r="AY37" i="4"/>
  <c r="AY40" i="4" s="1"/>
  <c r="AZ115" i="4"/>
  <c r="AZ118" i="4" s="1"/>
  <c r="AX112" i="4"/>
  <c r="AY103" i="4"/>
  <c r="AX115" i="4"/>
  <c r="AX118" i="4" s="1"/>
  <c r="AZ127" i="4"/>
  <c r="AZ130" i="4" s="1"/>
  <c r="AY127" i="4"/>
  <c r="AY130" i="4" s="1"/>
  <c r="AY49" i="4"/>
  <c r="AY52" i="4" s="1"/>
  <c r="AW124" i="4"/>
  <c r="AY109" i="4"/>
  <c r="AY112" i="4" s="1"/>
  <c r="BB79" i="4"/>
  <c r="AZ109" i="4"/>
  <c r="AZ112" i="4" s="1"/>
  <c r="AW103" i="4"/>
  <c r="AW106" i="4" s="1"/>
  <c r="AY55" i="4"/>
  <c r="AY58" i="4" s="1"/>
  <c r="BB73" i="4"/>
  <c r="BB76" i="4" s="1"/>
  <c r="AZ67" i="4"/>
  <c r="AZ70" i="4" s="1"/>
  <c r="BB109" i="4"/>
  <c r="BB112" i="4" s="1"/>
  <c r="BA28" i="4"/>
  <c r="AV85" i="4"/>
  <c r="AV88" i="4" s="1"/>
  <c r="AV103" i="4"/>
  <c r="AV106" i="4" s="1"/>
  <c r="BA115" i="4"/>
  <c r="BA118" i="4" s="1"/>
  <c r="AZ73" i="4"/>
  <c r="AZ76" i="4" s="1"/>
  <c r="AW70" i="4"/>
  <c r="AY106" i="4"/>
  <c r="AY85" i="4"/>
  <c r="AY88" i="4" s="1"/>
  <c r="AV49" i="4"/>
  <c r="AV52" i="4" s="1"/>
  <c r="AX28" i="4"/>
  <c r="AW67" i="4"/>
  <c r="AX97" i="4"/>
  <c r="AX100" i="4" s="1"/>
  <c r="AZ28" i="4"/>
  <c r="AY76" i="4"/>
  <c r="AZ79" i="4"/>
  <c r="AZ82" i="4" s="1"/>
  <c r="AX127" i="4"/>
  <c r="AX130" i="4" s="1"/>
  <c r="AZ103" i="4"/>
  <c r="AZ106" i="4" s="1"/>
  <c r="BA37" i="4"/>
  <c r="BA40" i="4" s="1"/>
  <c r="AX31" i="4"/>
  <c r="AX34" i="4" s="1"/>
  <c r="AY97" i="4"/>
  <c r="AY100" i="4" s="1"/>
  <c r="AX46" i="4"/>
  <c r="BB19" i="4"/>
  <c r="BB20" i="4" s="1"/>
  <c r="AV19" i="4"/>
  <c r="AY19" i="4"/>
  <c r="AY20" i="4" s="1"/>
  <c r="AW19" i="4"/>
  <c r="AW20" i="4" s="1"/>
  <c r="AX19" i="4"/>
  <c r="AX20" i="4" s="1"/>
  <c r="AX22" i="4"/>
  <c r="AX21" i="4" s="1"/>
  <c r="BA13" i="4"/>
  <c r="BA14" i="4" s="1"/>
  <c r="AV22" i="4"/>
  <c r="AX13" i="4"/>
  <c r="AX14" i="4" s="1"/>
  <c r="BB13" i="4"/>
  <c r="BB14" i="4" s="1"/>
  <c r="AW13" i="4"/>
  <c r="AW14" i="4" s="1"/>
  <c r="AZ13" i="4"/>
  <c r="AZ14" i="4" s="1"/>
  <c r="AY13" i="4"/>
  <c r="AY14" i="4" s="1"/>
  <c r="AV13" i="4"/>
  <c r="AV16" i="4" s="1"/>
  <c r="AZ19" i="4"/>
  <c r="AZ20" i="4" s="1"/>
  <c r="BA19" i="4"/>
  <c r="BA20" i="4" s="1"/>
  <c r="BA22" i="4" l="1"/>
  <c r="BA21" i="4" s="1"/>
  <c r="AX16" i="4"/>
  <c r="AX15" i="4" s="1"/>
  <c r="BB22" i="4"/>
  <c r="BB21" i="4" s="1"/>
  <c r="BB16" i="4"/>
  <c r="BB15" i="4" s="1"/>
  <c r="AY16" i="4"/>
  <c r="AY15" i="4" s="1"/>
  <c r="AZ22" i="4"/>
  <c r="AZ21" i="4" s="1"/>
  <c r="AZ27" i="4" s="1"/>
  <c r="AZ33" i="4" s="1"/>
  <c r="AZ39" i="4" s="1"/>
  <c r="AZ45" i="4" s="1"/>
  <c r="AZ51" i="4" s="1"/>
  <c r="AZ57" i="4" s="1"/>
  <c r="AZ63" i="4" s="1"/>
  <c r="AZ69" i="4" s="1"/>
  <c r="AZ75" i="4" s="1"/>
  <c r="AZ81" i="4" s="1"/>
  <c r="AZ87" i="4" s="1"/>
  <c r="AZ93" i="4" s="1"/>
  <c r="AZ99" i="4" s="1"/>
  <c r="AZ105" i="4" s="1"/>
  <c r="AZ111" i="4" s="1"/>
  <c r="AZ117" i="4" s="1"/>
  <c r="AZ123" i="4" s="1"/>
  <c r="AZ129" i="4" s="1"/>
  <c r="AZ135" i="4" s="1"/>
  <c r="AW22" i="4"/>
  <c r="AW21" i="4" s="1"/>
  <c r="AW27" i="4" s="1"/>
  <c r="AW33" i="4" s="1"/>
  <c r="AW39" i="4" s="1"/>
  <c r="AW45" i="4" s="1"/>
  <c r="AW51" i="4" s="1"/>
  <c r="AW57" i="4" s="1"/>
  <c r="AW63" i="4" s="1"/>
  <c r="AW69" i="4" s="1"/>
  <c r="AW75" i="4" s="1"/>
  <c r="AW81" i="4" s="1"/>
  <c r="AW87" i="4" s="1"/>
  <c r="AW93" i="4" s="1"/>
  <c r="AW99" i="4" s="1"/>
  <c r="AW105" i="4" s="1"/>
  <c r="AW111" i="4" s="1"/>
  <c r="AW117" i="4" s="1"/>
  <c r="AW123" i="4" s="1"/>
  <c r="AW129" i="4" s="1"/>
  <c r="AW135" i="4" s="1"/>
  <c r="BA16" i="4"/>
  <c r="BA15" i="4" s="1"/>
  <c r="AW16" i="4"/>
  <c r="AW15" i="4" s="1"/>
  <c r="AY22" i="4"/>
  <c r="AY21" i="4" s="1"/>
  <c r="AY27" i="4" s="1"/>
  <c r="AY33" i="4" s="1"/>
  <c r="AY39" i="4" s="1"/>
  <c r="AY45" i="4" s="1"/>
  <c r="AY51" i="4" s="1"/>
  <c r="AY57" i="4" s="1"/>
  <c r="AY63" i="4" s="1"/>
  <c r="AY69" i="4" s="1"/>
  <c r="AY75" i="4" s="1"/>
  <c r="AY81" i="4" s="1"/>
  <c r="AY87" i="4" s="1"/>
  <c r="AY93" i="4" s="1"/>
  <c r="AY99" i="4" s="1"/>
  <c r="AY105" i="4" s="1"/>
  <c r="AY111" i="4" s="1"/>
  <c r="AY117" i="4" s="1"/>
  <c r="AY123" i="4" s="1"/>
  <c r="AY129" i="4" s="1"/>
  <c r="AY135" i="4" s="1"/>
  <c r="AZ16" i="4"/>
  <c r="AZ15" i="4" s="1"/>
  <c r="AX27" i="4"/>
  <c r="AX33" i="4" s="1"/>
  <c r="AX39" i="4" s="1"/>
  <c r="AX45" i="4" s="1"/>
  <c r="AX51" i="4" s="1"/>
  <c r="AX57" i="4" s="1"/>
  <c r="AX63" i="4" s="1"/>
  <c r="AX69" i="4" s="1"/>
  <c r="AX75" i="4" s="1"/>
  <c r="AX81" i="4" s="1"/>
  <c r="AX87" i="4" s="1"/>
  <c r="AX93" i="4" s="1"/>
  <c r="AX99" i="4" s="1"/>
  <c r="AX105" i="4" s="1"/>
  <c r="AX111" i="4" s="1"/>
  <c r="AX117" i="4" s="1"/>
  <c r="AX123" i="4" s="1"/>
  <c r="AX129" i="4" s="1"/>
  <c r="AX135" i="4" s="1"/>
  <c r="AU124" i="4"/>
  <c r="I124" i="4" s="1"/>
  <c r="BA26" i="4"/>
  <c r="BA32" i="4" s="1"/>
  <c r="BA38" i="4" s="1"/>
  <c r="BA44" i="4" s="1"/>
  <c r="BA50" i="4" s="1"/>
  <c r="BA56" i="4" s="1"/>
  <c r="BA62" i="4" s="1"/>
  <c r="BA68" i="4" s="1"/>
  <c r="BA74" i="4" s="1"/>
  <c r="BA80" i="4" s="1"/>
  <c r="BA86" i="4" s="1"/>
  <c r="BA92" i="4" s="1"/>
  <c r="BA98" i="4" s="1"/>
  <c r="BA104" i="4" s="1"/>
  <c r="BA110" i="4" s="1"/>
  <c r="BA116" i="4" s="1"/>
  <c r="BA122" i="4" s="1"/>
  <c r="BA128" i="4" s="1"/>
  <c r="BA134" i="4" s="1"/>
  <c r="AW26" i="4"/>
  <c r="AW32" i="4" s="1"/>
  <c r="AW38" i="4" s="1"/>
  <c r="AW44" i="4" s="1"/>
  <c r="AW50" i="4" s="1"/>
  <c r="AW56" i="4" s="1"/>
  <c r="AW62" i="4" s="1"/>
  <c r="AW68" i="4" s="1"/>
  <c r="AW74" i="4" s="1"/>
  <c r="AW80" i="4" s="1"/>
  <c r="AW86" i="4" s="1"/>
  <c r="AW92" i="4" s="1"/>
  <c r="AW98" i="4" s="1"/>
  <c r="AW104" i="4" s="1"/>
  <c r="AW110" i="4" s="1"/>
  <c r="AW116" i="4" s="1"/>
  <c r="AW122" i="4" s="1"/>
  <c r="AW128" i="4" s="1"/>
  <c r="AW134" i="4" s="1"/>
  <c r="AY26" i="4"/>
  <c r="AY32" i="4" s="1"/>
  <c r="AY38" i="4" s="1"/>
  <c r="AY44" i="4" s="1"/>
  <c r="AY50" i="4" s="1"/>
  <c r="AY56" i="4" s="1"/>
  <c r="AY62" i="4" s="1"/>
  <c r="AY68" i="4" s="1"/>
  <c r="AY74" i="4" s="1"/>
  <c r="AY80" i="4" s="1"/>
  <c r="AY86" i="4" s="1"/>
  <c r="AY92" i="4" s="1"/>
  <c r="AY98" i="4" s="1"/>
  <c r="AY104" i="4" s="1"/>
  <c r="AY110" i="4" s="1"/>
  <c r="AY116" i="4" s="1"/>
  <c r="AY122" i="4" s="1"/>
  <c r="AY128" i="4" s="1"/>
  <c r="AY134" i="4" s="1"/>
  <c r="AU85" i="4"/>
  <c r="AT86" i="4"/>
  <c r="AY90" i="4" s="1"/>
  <c r="AU58" i="4"/>
  <c r="AT68" i="4"/>
  <c r="AY72" i="4" s="1"/>
  <c r="AU67" i="4"/>
  <c r="AT110" i="4"/>
  <c r="AY114" i="4" s="1"/>
  <c r="AU109" i="4"/>
  <c r="AU34" i="4"/>
  <c r="AU136" i="4"/>
  <c r="AT104" i="4"/>
  <c r="AY108" i="4" s="1"/>
  <c r="AU103" i="4"/>
  <c r="BA27" i="4"/>
  <c r="BA33" i="4" s="1"/>
  <c r="BA39" i="4" s="1"/>
  <c r="BA45" i="4" s="1"/>
  <c r="BA51" i="4" s="1"/>
  <c r="BA57" i="4" s="1"/>
  <c r="BA63" i="4" s="1"/>
  <c r="BA69" i="4" s="1"/>
  <c r="BA75" i="4" s="1"/>
  <c r="BA81" i="4" s="1"/>
  <c r="BA87" i="4" s="1"/>
  <c r="BA93" i="4" s="1"/>
  <c r="BA99" i="4" s="1"/>
  <c r="BA105" i="4" s="1"/>
  <c r="BA111" i="4" s="1"/>
  <c r="BA117" i="4" s="1"/>
  <c r="BA123" i="4" s="1"/>
  <c r="BA129" i="4" s="1"/>
  <c r="BA135" i="4" s="1"/>
  <c r="AU76" i="4"/>
  <c r="AT26" i="4"/>
  <c r="AY30" i="4" s="1"/>
  <c r="AU25" i="4"/>
  <c r="AU64" i="4"/>
  <c r="AU70" i="4"/>
  <c r="BB27" i="4"/>
  <c r="BB33" i="4" s="1"/>
  <c r="BB39" i="4" s="1"/>
  <c r="BB45" i="4" s="1"/>
  <c r="BB51" i="4" s="1"/>
  <c r="BB57" i="4" s="1"/>
  <c r="BB63" i="4" s="1"/>
  <c r="BB69" i="4" s="1"/>
  <c r="BB75" i="4" s="1"/>
  <c r="BB81" i="4" s="1"/>
  <c r="BB87" i="4" s="1"/>
  <c r="BB93" i="4" s="1"/>
  <c r="BB99" i="4" s="1"/>
  <c r="BB105" i="4" s="1"/>
  <c r="BB111" i="4" s="1"/>
  <c r="BB117" i="4" s="1"/>
  <c r="BB123" i="4" s="1"/>
  <c r="BB129" i="4" s="1"/>
  <c r="BB135" i="4" s="1"/>
  <c r="AU118" i="4"/>
  <c r="AU46" i="4"/>
  <c r="AU28" i="4"/>
  <c r="AU100" i="4"/>
  <c r="AT92" i="4"/>
  <c r="AY96" i="4" s="1"/>
  <c r="AU91" i="4"/>
  <c r="AU115" i="4"/>
  <c r="AT116" i="4"/>
  <c r="AY120" i="4" s="1"/>
  <c r="AU127" i="4"/>
  <c r="BB26" i="4"/>
  <c r="BB32" i="4" s="1"/>
  <c r="BB38" i="4" s="1"/>
  <c r="BB44" i="4" s="1"/>
  <c r="BB50" i="4" s="1"/>
  <c r="BB56" i="4" s="1"/>
  <c r="BB62" i="4" s="1"/>
  <c r="BB68" i="4" s="1"/>
  <c r="BB74" i="4" s="1"/>
  <c r="BB80" i="4" s="1"/>
  <c r="BB86" i="4" s="1"/>
  <c r="BB92" i="4" s="1"/>
  <c r="BB98" i="4" s="1"/>
  <c r="BB104" i="4" s="1"/>
  <c r="BB110" i="4" s="1"/>
  <c r="BB116" i="4" s="1"/>
  <c r="BB122" i="4" s="1"/>
  <c r="BB128" i="4" s="1"/>
  <c r="BB134" i="4" s="1"/>
  <c r="AT128" i="4"/>
  <c r="AY132" i="4" s="1"/>
  <c r="AU40" i="4"/>
  <c r="AU82" i="4"/>
  <c r="AU61" i="4"/>
  <c r="AT62" i="4"/>
  <c r="AY66" i="4" s="1"/>
  <c r="AX26" i="4"/>
  <c r="AX32" i="4" s="1"/>
  <c r="AX38" i="4" s="1"/>
  <c r="AX44" i="4" s="1"/>
  <c r="AX50" i="4" s="1"/>
  <c r="AX56" i="4" s="1"/>
  <c r="AX62" i="4" s="1"/>
  <c r="AX68" i="4" s="1"/>
  <c r="AX74" i="4" s="1"/>
  <c r="AX80" i="4" s="1"/>
  <c r="AX86" i="4" s="1"/>
  <c r="AX92" i="4" s="1"/>
  <c r="AX98" i="4" s="1"/>
  <c r="AX104" i="4" s="1"/>
  <c r="AX110" i="4" s="1"/>
  <c r="AX116" i="4" s="1"/>
  <c r="AX122" i="4" s="1"/>
  <c r="AX128" i="4" s="1"/>
  <c r="AX134" i="4" s="1"/>
  <c r="AU112" i="4"/>
  <c r="AU106" i="4"/>
  <c r="AT134" i="4"/>
  <c r="AY138" i="4" s="1"/>
  <c r="AU133" i="4"/>
  <c r="AU52" i="4"/>
  <c r="AU94" i="4"/>
  <c r="AU73" i="4"/>
  <c r="AU55" i="4"/>
  <c r="AT56" i="4"/>
  <c r="AY60" i="4" s="1"/>
  <c r="AZ26" i="4"/>
  <c r="AZ32" i="4" s="1"/>
  <c r="AZ38" i="4" s="1"/>
  <c r="AZ44" i="4" s="1"/>
  <c r="AZ50" i="4" s="1"/>
  <c r="AZ56" i="4" s="1"/>
  <c r="AZ62" i="4" s="1"/>
  <c r="AZ68" i="4" s="1"/>
  <c r="AZ74" i="4" s="1"/>
  <c r="AZ80" i="4" s="1"/>
  <c r="AZ86" i="4" s="1"/>
  <c r="AZ92" i="4" s="1"/>
  <c r="AZ98" i="4" s="1"/>
  <c r="AZ104" i="4" s="1"/>
  <c r="AZ110" i="4" s="1"/>
  <c r="AZ116" i="4" s="1"/>
  <c r="AZ122" i="4" s="1"/>
  <c r="AZ128" i="4" s="1"/>
  <c r="AZ134" i="4" s="1"/>
  <c r="AU130" i="4"/>
  <c r="AU37" i="4"/>
  <c r="AT38" i="4"/>
  <c r="AY42" i="4" s="1"/>
  <c r="AT32" i="4"/>
  <c r="AY36" i="4" s="1"/>
  <c r="AU31" i="4"/>
  <c r="AT122" i="4"/>
  <c r="AY126" i="4" s="1"/>
  <c r="AU121" i="4"/>
  <c r="AU97" i="4"/>
  <c r="AT98" i="4"/>
  <c r="AY102" i="4" s="1"/>
  <c r="AU88" i="4"/>
  <c r="AT50" i="4"/>
  <c r="AY54" i="4" s="1"/>
  <c r="AU49" i="4"/>
  <c r="AT80" i="4"/>
  <c r="AY84" i="4" s="1"/>
  <c r="AU79" i="4"/>
  <c r="AU43" i="4"/>
  <c r="AT44" i="4"/>
  <c r="AY48" i="4" s="1"/>
  <c r="AT74" i="4"/>
  <c r="AY78" i="4" s="1"/>
  <c r="AT14" i="4"/>
  <c r="AT20" i="4"/>
  <c r="AV21" i="4"/>
  <c r="AV27" i="4" s="1"/>
  <c r="AV20" i="4"/>
  <c r="AT30" i="4" s="1"/>
  <c r="AU19" i="4"/>
  <c r="AT22" i="4" s="1"/>
  <c r="AV15" i="4"/>
  <c r="AU13" i="4"/>
  <c r="AT16" i="4" s="1"/>
  <c r="AV14" i="4"/>
  <c r="AU14" i="4" s="1"/>
  <c r="I14" i="4" s="1"/>
  <c r="AU16" i="4" l="1"/>
  <c r="AT15" i="4"/>
  <c r="AU22" i="4"/>
  <c r="AT21" i="4"/>
  <c r="AT28" i="4"/>
  <c r="AV33" i="4"/>
  <c r="AT27" i="4"/>
  <c r="BA30" i="4"/>
  <c r="AZ30" i="4"/>
  <c r="I85" i="4"/>
  <c r="H88" i="4"/>
  <c r="I130" i="4"/>
  <c r="I64" i="4"/>
  <c r="I49" i="4"/>
  <c r="H52" i="4"/>
  <c r="I55" i="4"/>
  <c r="H58" i="4"/>
  <c r="I112" i="4"/>
  <c r="H64" i="4"/>
  <c r="I61" i="4"/>
  <c r="I100" i="4"/>
  <c r="I118" i="4"/>
  <c r="H100" i="4"/>
  <c r="I97" i="4"/>
  <c r="I70" i="4"/>
  <c r="H34" i="4"/>
  <c r="I31" i="4"/>
  <c r="H112" i="4"/>
  <c r="I109" i="4"/>
  <c r="AT34" i="4"/>
  <c r="AT25" i="4"/>
  <c r="I79" i="4"/>
  <c r="H82" i="4"/>
  <c r="I88" i="4"/>
  <c r="I133" i="4"/>
  <c r="H136" i="4"/>
  <c r="I106" i="4"/>
  <c r="I82" i="4"/>
  <c r="AV26" i="4"/>
  <c r="I40" i="4"/>
  <c r="H118" i="4"/>
  <c r="I115" i="4"/>
  <c r="H28" i="4"/>
  <c r="I25" i="4"/>
  <c r="I121" i="4"/>
  <c r="H124" i="4"/>
  <c r="I136" i="4"/>
  <c r="I34" i="4"/>
  <c r="I52" i="4"/>
  <c r="I46" i="4"/>
  <c r="I103" i="4"/>
  <c r="H106" i="4"/>
  <c r="I73" i="4"/>
  <c r="H76" i="4"/>
  <c r="I94" i="4"/>
  <c r="I37" i="4"/>
  <c r="H40" i="4"/>
  <c r="I127" i="4"/>
  <c r="H130" i="4"/>
  <c r="I58" i="4"/>
  <c r="I43" i="4"/>
  <c r="H46" i="4"/>
  <c r="I91" i="4"/>
  <c r="H94" i="4"/>
  <c r="I28" i="4"/>
  <c r="I76" i="4"/>
  <c r="I67" i="4"/>
  <c r="H70" i="4"/>
  <c r="AY24" i="4"/>
  <c r="AT24" i="4"/>
  <c r="AT18" i="4"/>
  <c r="AY18" i="4"/>
  <c r="AU20" i="4"/>
  <c r="I20" i="4" s="1"/>
  <c r="AU15" i="4"/>
  <c r="I16" i="4"/>
  <c r="AU21" i="4"/>
  <c r="I22" i="4"/>
  <c r="H16" i="4"/>
  <c r="I13" i="4"/>
  <c r="H22" i="4"/>
  <c r="I19" i="4"/>
  <c r="B24" i="4"/>
  <c r="L2" i="5"/>
  <c r="AU27" i="4" l="1"/>
  <c r="BB24" i="4"/>
  <c r="I27" i="4"/>
  <c r="AU33" i="4"/>
  <c r="AK101" i="4"/>
  <c r="AT101" i="4"/>
  <c r="J101" i="4"/>
  <c r="S101" i="4"/>
  <c r="AB101" i="4"/>
  <c r="S125" i="4"/>
  <c r="AB125" i="4"/>
  <c r="J125" i="4"/>
  <c r="AK125" i="4"/>
  <c r="AT125" i="4"/>
  <c r="AU26" i="4"/>
  <c r="AT36" i="4"/>
  <c r="AV32" i="4"/>
  <c r="AB137" i="4"/>
  <c r="AT137" i="4"/>
  <c r="J137" i="4"/>
  <c r="S137" i="4"/>
  <c r="AK137" i="4"/>
  <c r="S83" i="4"/>
  <c r="AK83" i="4"/>
  <c r="AT83" i="4"/>
  <c r="J83" i="4"/>
  <c r="AB83" i="4"/>
  <c r="AT31" i="4"/>
  <c r="AT40" i="4"/>
  <c r="AT131" i="4"/>
  <c r="J131" i="4"/>
  <c r="S131" i="4"/>
  <c r="AB131" i="4"/>
  <c r="AK131" i="4"/>
  <c r="J53" i="4"/>
  <c r="AB53" i="4"/>
  <c r="AT53" i="4"/>
  <c r="S53" i="4"/>
  <c r="AK53" i="4"/>
  <c r="AT89" i="4"/>
  <c r="AB89" i="4"/>
  <c r="AK89" i="4"/>
  <c r="J89" i="4"/>
  <c r="S89" i="4"/>
  <c r="AB71" i="4"/>
  <c r="AT71" i="4"/>
  <c r="J71" i="4"/>
  <c r="S71" i="4"/>
  <c r="AK71" i="4"/>
  <c r="AK113" i="4"/>
  <c r="J113" i="4"/>
  <c r="S113" i="4"/>
  <c r="AB113" i="4"/>
  <c r="AT113" i="4"/>
  <c r="S77" i="4"/>
  <c r="AT77" i="4"/>
  <c r="AK77" i="4"/>
  <c r="AB77" i="4"/>
  <c r="J77" i="4"/>
  <c r="AB59" i="4"/>
  <c r="S59" i="4"/>
  <c r="AT59" i="4"/>
  <c r="J59" i="4"/>
  <c r="AK59" i="4"/>
  <c r="AK95" i="4"/>
  <c r="S95" i="4"/>
  <c r="AB95" i="4"/>
  <c r="AT95" i="4"/>
  <c r="J95" i="4"/>
  <c r="J119" i="4"/>
  <c r="AB119" i="4"/>
  <c r="S119" i="4"/>
  <c r="AK119" i="4"/>
  <c r="AT119" i="4"/>
  <c r="AK29" i="4"/>
  <c r="AB29" i="4"/>
  <c r="AT29" i="4"/>
  <c r="J29" i="4"/>
  <c r="S29" i="4"/>
  <c r="AT41" i="4"/>
  <c r="J41" i="4"/>
  <c r="S41" i="4"/>
  <c r="AK41" i="4"/>
  <c r="AB41" i="4"/>
  <c r="AK47" i="4"/>
  <c r="S47" i="4"/>
  <c r="AB47" i="4"/>
  <c r="AT47" i="4"/>
  <c r="J47" i="4"/>
  <c r="AB107" i="4"/>
  <c r="S107" i="4"/>
  <c r="J107" i="4"/>
  <c r="AT107" i="4"/>
  <c r="AK107" i="4"/>
  <c r="J35" i="4"/>
  <c r="AB35" i="4"/>
  <c r="AT35" i="4"/>
  <c r="S35" i="4"/>
  <c r="AK35" i="4"/>
  <c r="AB65" i="4"/>
  <c r="AT65" i="4"/>
  <c r="AK65" i="4"/>
  <c r="S65" i="4"/>
  <c r="J65" i="4"/>
  <c r="AT33" i="4"/>
  <c r="AV39" i="4"/>
  <c r="BB18" i="4"/>
  <c r="AK17" i="4"/>
  <c r="AR18" i="4" s="1"/>
  <c r="AL18" i="4" s="1"/>
  <c r="AN18" i="4" s="1"/>
  <c r="AB17" i="4"/>
  <c r="AI18" i="4" s="1"/>
  <c r="AC18" i="4" s="1"/>
  <c r="AE18" i="4" s="1"/>
  <c r="S17" i="4"/>
  <c r="Z18" i="4" s="1"/>
  <c r="T18" i="4" s="1"/>
  <c r="V18" i="4" s="1"/>
  <c r="AT17" i="4"/>
  <c r="J17" i="4"/>
  <c r="Q18" i="4" s="1"/>
  <c r="K18" i="4" s="1"/>
  <c r="M18" i="4" s="1"/>
  <c r="AK23" i="4"/>
  <c r="AR24" i="4" s="1"/>
  <c r="AL24" i="4" s="1"/>
  <c r="S23" i="4"/>
  <c r="Z24" i="4" s="1"/>
  <c r="T24" i="4" s="1"/>
  <c r="AT23" i="4"/>
  <c r="AB23" i="4"/>
  <c r="AI24" i="4" s="1"/>
  <c r="AC24" i="4" s="1"/>
  <c r="J23" i="4"/>
  <c r="Q24" i="4" s="1"/>
  <c r="K24" i="4" s="1"/>
  <c r="AZ18" i="4"/>
  <c r="AT13" i="4" s="1"/>
  <c r="BA18" i="4"/>
  <c r="AU18" i="4" s="1"/>
  <c r="AZ24" i="4"/>
  <c r="AT19" i="4" s="1"/>
  <c r="BA24" i="4"/>
  <c r="AU24" i="4" s="1"/>
  <c r="I21" i="4"/>
  <c r="I15" i="4"/>
  <c r="L9" i="5"/>
  <c r="M2" i="5"/>
  <c r="AD24" i="4" l="1"/>
  <c r="AE24" i="4"/>
  <c r="M24" i="4"/>
  <c r="L24" i="4"/>
  <c r="V24" i="4"/>
  <c r="U24" i="4"/>
  <c r="AN24" i="4"/>
  <c r="AM24" i="4"/>
  <c r="AW18" i="4"/>
  <c r="I33" i="4"/>
  <c r="AU39" i="4"/>
  <c r="AT39" i="4"/>
  <c r="AV45" i="4"/>
  <c r="AV38" i="4"/>
  <c r="AU32" i="4"/>
  <c r="I32" i="4" s="1"/>
  <c r="AT42" i="4"/>
  <c r="AT46" i="4"/>
  <c r="AT37" i="4"/>
  <c r="AZ36" i="4"/>
  <c r="BA36" i="4"/>
  <c r="AW24" i="4"/>
  <c r="AU30" i="4"/>
  <c r="I26" i="4"/>
  <c r="AV18" i="4"/>
  <c r="AV24" i="4"/>
  <c r="L18" i="4"/>
  <c r="AM18" i="4"/>
  <c r="AD18" i="4"/>
  <c r="U18" i="4"/>
  <c r="N2" i="5"/>
  <c r="M9" i="5"/>
  <c r="AU36" i="4" l="1"/>
  <c r="AV36" i="4" s="1"/>
  <c r="AT43" i="4"/>
  <c r="AT52" i="4"/>
  <c r="I39" i="4"/>
  <c r="AU45" i="4"/>
  <c r="AV30" i="4"/>
  <c r="AW30" i="4"/>
  <c r="AZ42" i="4"/>
  <c r="BA42" i="4"/>
  <c r="AT45" i="4"/>
  <c r="AV51" i="4"/>
  <c r="AW36" i="4"/>
  <c r="AU38" i="4"/>
  <c r="AV44" i="4"/>
  <c r="AT48" i="4"/>
  <c r="O2" i="5"/>
  <c r="N9" i="5"/>
  <c r="AU42" i="4" l="1"/>
  <c r="I38" i="4"/>
  <c r="BA48" i="4"/>
  <c r="AZ48" i="4"/>
  <c r="AT49" i="4"/>
  <c r="AT58" i="4"/>
  <c r="AU44" i="4"/>
  <c r="I44" i="4" s="1"/>
  <c r="AT54" i="4"/>
  <c r="AV50" i="4"/>
  <c r="I45" i="4"/>
  <c r="AU51" i="4"/>
  <c r="AT51" i="4"/>
  <c r="AV57" i="4"/>
  <c r="P2" i="5"/>
  <c r="O9" i="5"/>
  <c r="AU50" i="4" l="1"/>
  <c r="I50" i="4" s="1"/>
  <c r="AV56" i="4"/>
  <c r="AT60" i="4"/>
  <c r="BA54" i="4"/>
  <c r="AZ54" i="4"/>
  <c r="I51" i="4"/>
  <c r="AU57" i="4"/>
  <c r="AU48" i="4"/>
  <c r="AT55" i="4"/>
  <c r="AT64" i="4"/>
  <c r="AV42" i="4"/>
  <c r="AW42" i="4"/>
  <c r="AT57" i="4"/>
  <c r="AV63" i="4"/>
  <c r="P9" i="5"/>
  <c r="Q2" i="5"/>
  <c r="AV48" i="4" l="1"/>
  <c r="AW48" i="4"/>
  <c r="I57" i="4"/>
  <c r="AU63" i="4"/>
  <c r="AU54" i="4"/>
  <c r="AZ60" i="4"/>
  <c r="BA60" i="4"/>
  <c r="AU56" i="4"/>
  <c r="I56" i="4" s="1"/>
  <c r="AV62" i="4"/>
  <c r="AT66" i="4"/>
  <c r="AT61" i="4"/>
  <c r="AT70" i="4"/>
  <c r="AT63" i="4"/>
  <c r="AV69" i="4"/>
  <c r="Q9" i="5"/>
  <c r="R2" i="5"/>
  <c r="AT76" i="4" l="1"/>
  <c r="AT67" i="4"/>
  <c r="AV54" i="4"/>
  <c r="AW54" i="4"/>
  <c r="AZ66" i="4"/>
  <c r="BA66" i="4"/>
  <c r="AU62" i="4"/>
  <c r="I62" i="4" s="1"/>
  <c r="AV68" i="4"/>
  <c r="AT72" i="4"/>
  <c r="AU60" i="4"/>
  <c r="I63" i="4"/>
  <c r="AU69" i="4"/>
  <c r="AT69" i="4"/>
  <c r="AV75" i="4"/>
  <c r="R9" i="5"/>
  <c r="U2" i="5"/>
  <c r="AT73" i="4" l="1"/>
  <c r="AT82" i="4"/>
  <c r="AU66" i="4"/>
  <c r="AV60" i="4"/>
  <c r="AW60" i="4"/>
  <c r="I69" i="4"/>
  <c r="AU75" i="4"/>
  <c r="AZ72" i="4"/>
  <c r="BA72" i="4"/>
  <c r="AU68" i="4"/>
  <c r="AV74" i="4"/>
  <c r="AT78" i="4"/>
  <c r="AT75" i="4"/>
  <c r="AV81" i="4"/>
  <c r="V2" i="5"/>
  <c r="U9" i="5"/>
  <c r="AU72" i="4" l="1"/>
  <c r="I68" i="4"/>
  <c r="AZ78" i="4"/>
  <c r="BA78" i="4"/>
  <c r="I75" i="4"/>
  <c r="AU81" i="4"/>
  <c r="AW66" i="4"/>
  <c r="AV66" i="4"/>
  <c r="AU74" i="4"/>
  <c r="I74" i="4" s="1"/>
  <c r="AV80" i="4"/>
  <c r="AT84" i="4"/>
  <c r="AT79" i="4"/>
  <c r="AT88" i="4"/>
  <c r="AT81" i="4"/>
  <c r="AV87" i="4"/>
  <c r="V9" i="5"/>
  <c r="W2" i="5"/>
  <c r="AU78" i="4" l="1"/>
  <c r="AW72" i="4"/>
  <c r="AV72" i="4"/>
  <c r="AT85" i="4"/>
  <c r="AT94" i="4"/>
  <c r="BA84" i="4"/>
  <c r="AZ84" i="4"/>
  <c r="AU80" i="4"/>
  <c r="AT90" i="4"/>
  <c r="AV86" i="4"/>
  <c r="I81" i="4"/>
  <c r="AU87" i="4"/>
  <c r="AT87" i="4"/>
  <c r="AV93" i="4"/>
  <c r="W9" i="5"/>
  <c r="X2" i="5"/>
  <c r="AV78" i="4" l="1"/>
  <c r="AW78" i="4"/>
  <c r="AU86" i="4"/>
  <c r="I86" i="4" s="1"/>
  <c r="AV92" i="4"/>
  <c r="AT96" i="4"/>
  <c r="AT93" i="4"/>
  <c r="AV99" i="4"/>
  <c r="AZ90" i="4"/>
  <c r="BA90" i="4"/>
  <c r="AU84" i="4"/>
  <c r="I80" i="4"/>
  <c r="I87" i="4"/>
  <c r="AU93" i="4"/>
  <c r="AT100" i="4"/>
  <c r="AT91" i="4"/>
  <c r="Y2" i="5"/>
  <c r="X9" i="5"/>
  <c r="AU90" i="4" l="1"/>
  <c r="AV90" i="4" s="1"/>
  <c r="I93" i="4"/>
  <c r="AU99" i="4"/>
  <c r="AT99" i="4"/>
  <c r="AV105" i="4"/>
  <c r="BA96" i="4"/>
  <c r="AZ96" i="4"/>
  <c r="AU92" i="4"/>
  <c r="AT102" i="4"/>
  <c r="AV98" i="4"/>
  <c r="AT106" i="4"/>
  <c r="AT97" i="4"/>
  <c r="AV84" i="4"/>
  <c r="AW84" i="4"/>
  <c r="Y9" i="5"/>
  <c r="Z2" i="5"/>
  <c r="AW90" i="4" l="1"/>
  <c r="AT105" i="4"/>
  <c r="AV111" i="4"/>
  <c r="AU98" i="4"/>
  <c r="I98" i="4" s="1"/>
  <c r="AT108" i="4"/>
  <c r="AV104" i="4"/>
  <c r="AU96" i="4"/>
  <c r="I92" i="4"/>
  <c r="I99" i="4"/>
  <c r="AU105" i="4"/>
  <c r="BA102" i="4"/>
  <c r="AZ102" i="4"/>
  <c r="AT103" i="4"/>
  <c r="AT112" i="4"/>
  <c r="AA2" i="5"/>
  <c r="Z9" i="5"/>
  <c r="AU102" i="4" l="1"/>
  <c r="AV102" i="4" s="1"/>
  <c r="I105" i="4"/>
  <c r="AU111" i="4"/>
  <c r="AU104" i="4"/>
  <c r="I104" i="4" s="1"/>
  <c r="AT114" i="4"/>
  <c r="AV110" i="4"/>
  <c r="AW102" i="4"/>
  <c r="AZ108" i="4"/>
  <c r="BA108" i="4"/>
  <c r="AW96" i="4"/>
  <c r="AV96" i="4"/>
  <c r="AT109" i="4"/>
  <c r="AT118" i="4"/>
  <c r="AT111" i="4"/>
  <c r="AV117" i="4"/>
  <c r="AD2" i="5"/>
  <c r="AA9" i="5"/>
  <c r="AU108" i="4" l="1"/>
  <c r="AV108" i="4" s="1"/>
  <c r="AT124" i="4"/>
  <c r="AT115" i="4"/>
  <c r="AT117" i="4"/>
  <c r="AV123" i="4"/>
  <c r="AU110" i="4"/>
  <c r="I110" i="4" s="1"/>
  <c r="AV116" i="4"/>
  <c r="AT120" i="4"/>
  <c r="AZ114" i="4"/>
  <c r="BA114" i="4"/>
  <c r="I111" i="4"/>
  <c r="AU117" i="4"/>
  <c r="AE2" i="5"/>
  <c r="AD9" i="5"/>
  <c r="AW108" i="4" l="1"/>
  <c r="AU114" i="4"/>
  <c r="AV114" i="4" s="1"/>
  <c r="BA120" i="4"/>
  <c r="AZ120" i="4"/>
  <c r="AU116" i="4"/>
  <c r="AT126" i="4"/>
  <c r="AV122" i="4"/>
  <c r="AT123" i="4"/>
  <c r="AV129" i="4"/>
  <c r="AT130" i="4"/>
  <c r="AT121" i="4"/>
  <c r="I117" i="4"/>
  <c r="AU123" i="4"/>
  <c r="AE9" i="5"/>
  <c r="AF2" i="5"/>
  <c r="AW114" i="4" l="1"/>
  <c r="AT129" i="4"/>
  <c r="AV135" i="4"/>
  <c r="AU122" i="4"/>
  <c r="I122" i="4" s="1"/>
  <c r="AV128" i="4"/>
  <c r="AT132" i="4"/>
  <c r="AT127" i="4"/>
  <c r="AT136" i="4"/>
  <c r="BA126" i="4"/>
  <c r="AZ126" i="4"/>
  <c r="AU120" i="4"/>
  <c r="I116" i="4"/>
  <c r="I123" i="4"/>
  <c r="AU129" i="4"/>
  <c r="AF9" i="5"/>
  <c r="F1" i="5"/>
  <c r="AG2" i="5"/>
  <c r="AU126" i="4" l="1"/>
  <c r="AV126" i="4" s="1"/>
  <c r="AT133" i="4"/>
  <c r="AV120" i="4"/>
  <c r="AW120" i="4"/>
  <c r="I129" i="4"/>
  <c r="AU135" i="4"/>
  <c r="AT135" i="4"/>
  <c r="AU128" i="4"/>
  <c r="I128" i="4" s="1"/>
  <c r="AV134" i="4"/>
  <c r="AT138" i="4"/>
  <c r="AZ132" i="4"/>
  <c r="BA132" i="4"/>
  <c r="AG9" i="5"/>
  <c r="AH2" i="5"/>
  <c r="AW126" i="4" l="1"/>
  <c r="AU132" i="4"/>
  <c r="I135" i="4"/>
  <c r="AZ138" i="4"/>
  <c r="BA138" i="4"/>
  <c r="AU134" i="4"/>
  <c r="I134" i="4" s="1"/>
  <c r="AI2" i="5"/>
  <c r="AH9" i="5"/>
  <c r="AV132" i="4" l="1"/>
  <c r="AW132" i="4"/>
  <c r="AU138" i="4"/>
  <c r="AI9" i="5"/>
  <c r="AJ2" i="5"/>
  <c r="AV138" i="4" l="1"/>
  <c r="AW138" i="4"/>
  <c r="AJ9" i="5"/>
  <c r="AM2" i="5"/>
  <c r="AM9" i="5" l="1"/>
  <c r="AN2" i="5"/>
  <c r="AO2" i="5" l="1"/>
  <c r="AN9" i="5"/>
  <c r="AO9" i="5" l="1"/>
  <c r="AP2" i="5"/>
  <c r="AQ2" i="5" l="1"/>
  <c r="AP9" i="5"/>
  <c r="AR2" i="5" l="1"/>
  <c r="AQ9" i="5"/>
  <c r="AR9" i="5" l="1"/>
  <c r="AS2" i="5"/>
  <c r="AV2" i="5" l="1"/>
  <c r="AS9" i="5"/>
  <c r="AV9" i="5" l="1"/>
  <c r="AW2" i="5"/>
  <c r="AW9" i="5" l="1"/>
  <c r="AX2" i="5"/>
  <c r="AX9" i="5" l="1"/>
  <c r="AY2" i="5"/>
  <c r="AZ2" i="5" l="1"/>
  <c r="AY9" i="5"/>
  <c r="BA2" i="5" l="1"/>
  <c r="AZ9" i="5"/>
  <c r="BA9" i="5" l="1"/>
  <c r="BB2" i="5"/>
  <c r="BB9" i="5" s="1"/>
  <c r="AV115" i="5" l="1"/>
  <c r="AX109" i="5"/>
  <c r="AW97" i="5"/>
  <c r="AW100" i="5" s="1"/>
  <c r="BB49" i="5"/>
  <c r="BB52" i="5" s="1"/>
  <c r="BB109" i="5"/>
  <c r="BA121" i="5"/>
  <c r="BA124" i="5" s="1"/>
  <c r="AZ85" i="5"/>
  <c r="AZ88" i="5" s="1"/>
  <c r="BB91" i="5"/>
  <c r="BB94" i="5" s="1"/>
  <c r="BB115" i="5"/>
  <c r="AY85" i="5"/>
  <c r="AY88" i="5" s="1"/>
  <c r="AV73" i="5"/>
  <c r="AV76" i="5" s="1"/>
  <c r="BA103" i="5"/>
  <c r="BA106" i="5" s="1"/>
  <c r="AW25" i="5"/>
  <c r="AW28" i="5" s="1"/>
  <c r="AY61" i="5"/>
  <c r="AY127" i="5"/>
  <c r="AY130" i="5" s="1"/>
  <c r="AX61" i="5"/>
  <c r="AX64" i="5" s="1"/>
  <c r="AX73" i="5"/>
  <c r="AX76" i="5" s="1"/>
  <c r="AZ115" i="5"/>
  <c r="AZ118" i="5" s="1"/>
  <c r="AW103" i="5"/>
  <c r="AW106" i="5" s="1"/>
  <c r="AV49" i="5"/>
  <c r="AV52" i="5" s="1"/>
  <c r="AZ109" i="5"/>
  <c r="AZ112" i="5" s="1"/>
  <c r="AV133" i="5"/>
  <c r="AV136" i="5" s="1"/>
  <c r="BB73" i="5"/>
  <c r="BB76" i="5"/>
  <c r="AV91" i="5"/>
  <c r="AV94" i="5" s="1"/>
  <c r="AW91" i="5"/>
  <c r="AW94" i="5" s="1"/>
  <c r="BA43" i="5"/>
  <c r="BA46" i="5" s="1"/>
  <c r="AY67" i="5"/>
  <c r="AX67" i="5"/>
  <c r="AY109" i="5"/>
  <c r="AY112" i="5" s="1"/>
  <c r="BB133" i="5"/>
  <c r="BB136" i="5" s="1"/>
  <c r="AX85" i="5"/>
  <c r="AX88" i="5" s="1"/>
  <c r="AX97" i="5"/>
  <c r="AX100" i="5" s="1"/>
  <c r="AX55" i="5"/>
  <c r="AX103" i="5"/>
  <c r="AX106" i="5" s="1"/>
  <c r="BA115" i="5"/>
  <c r="BA118" i="5" s="1"/>
  <c r="BB85" i="5"/>
  <c r="BB88" i="5" s="1"/>
  <c r="BA31" i="5"/>
  <c r="BA34" i="5" s="1"/>
  <c r="BB43" i="5"/>
  <c r="BB46" i="5" s="1"/>
  <c r="AW37" i="5"/>
  <c r="AW40" i="5" s="1"/>
  <c r="BA133" i="5"/>
  <c r="AX115" i="5"/>
  <c r="AX118" i="5" s="1"/>
  <c r="AY115" i="5"/>
  <c r="AY118" i="5" s="1"/>
  <c r="AW85" i="5"/>
  <c r="AW88" i="5" s="1"/>
  <c r="AW127" i="5"/>
  <c r="AW130" i="5" s="1"/>
  <c r="AY64" i="5"/>
  <c r="AY70" i="5"/>
  <c r="AV55" i="5"/>
  <c r="AV58" i="5" s="1"/>
  <c r="AX79" i="5"/>
  <c r="AX82" i="5" s="1"/>
  <c r="AV97" i="5"/>
  <c r="AV100" i="5" s="1"/>
  <c r="AX121" i="5"/>
  <c r="AX124" i="5" s="1"/>
  <c r="AV61" i="5"/>
  <c r="AV31" i="5"/>
  <c r="AV34" i="5" s="1"/>
  <c r="BB55" i="5"/>
  <c r="BB58" i="5" s="1"/>
  <c r="BB25" i="5"/>
  <c r="BB28" i="5" s="1"/>
  <c r="AZ73" i="5"/>
  <c r="AX91" i="5"/>
  <c r="AX94" i="5" s="1"/>
  <c r="BB61" i="5"/>
  <c r="BB64" i="5" s="1"/>
  <c r="AY133" i="5"/>
  <c r="AY136" i="5" s="1"/>
  <c r="AX43" i="5"/>
  <c r="AX46" i="5" s="1"/>
  <c r="AW55" i="5"/>
  <c r="AW58" i="5" s="1"/>
  <c r="AY103" i="5"/>
  <c r="AY106" i="5" s="1"/>
  <c r="BA55" i="5"/>
  <c r="BA58" i="5" s="1"/>
  <c r="AX25" i="5"/>
  <c r="AX28" i="5" s="1"/>
  <c r="AW133" i="5"/>
  <c r="AZ37" i="5"/>
  <c r="AZ40" i="5" s="1"/>
  <c r="BB112" i="5"/>
  <c r="BA61" i="5"/>
  <c r="BA64" i="5" s="1"/>
  <c r="AV25" i="5"/>
  <c r="AV28" i="5" s="1"/>
  <c r="AZ49" i="5"/>
  <c r="AZ52" i="5" s="1"/>
  <c r="AW61" i="5"/>
  <c r="AW64" i="5" s="1"/>
  <c r="AX112" i="5"/>
  <c r="BA127" i="5"/>
  <c r="AW79" i="5"/>
  <c r="AW82" i="5" s="1"/>
  <c r="BB118" i="5"/>
  <c r="AX70" i="5"/>
  <c r="BB127" i="5"/>
  <c r="BB130" i="5" s="1"/>
  <c r="AV109" i="5"/>
  <c r="AZ43" i="5"/>
  <c r="AZ46" i="5" s="1"/>
  <c r="AX133" i="5"/>
  <c r="AX136" i="5" s="1"/>
  <c r="BA67" i="5"/>
  <c r="BA70" i="5" s="1"/>
  <c r="AV103" i="5"/>
  <c r="AV106" i="5" s="1"/>
  <c r="BA97" i="5"/>
  <c r="BA100" i="5" s="1"/>
  <c r="AW109" i="5"/>
  <c r="AW112" i="5" s="1"/>
  <c r="BB97" i="5"/>
  <c r="BB100" i="5" s="1"/>
  <c r="BA136" i="5"/>
  <c r="AZ103" i="5"/>
  <c r="AZ106" i="5" s="1"/>
  <c r="BA91" i="5"/>
  <c r="BA94" i="5" s="1"/>
  <c r="AY37" i="5"/>
  <c r="AY40" i="5" s="1"/>
  <c r="AV85" i="5"/>
  <c r="AV88" i="5" s="1"/>
  <c r="AV127" i="5"/>
  <c r="AV130" i="5" s="1"/>
  <c r="AX37" i="5"/>
  <c r="AX40" i="5" s="1"/>
  <c r="BA79" i="5"/>
  <c r="BA82" i="5" s="1"/>
  <c r="AZ97" i="5"/>
  <c r="AZ100" i="5" s="1"/>
  <c r="AY25" i="5"/>
  <c r="AY55" i="5"/>
  <c r="AY58" i="5" s="1"/>
  <c r="AV118" i="5"/>
  <c r="BA109" i="5"/>
  <c r="BA112" i="5" s="1"/>
  <c r="AW43" i="5"/>
  <c r="AW46" i="5" s="1"/>
  <c r="AZ67" i="5"/>
  <c r="AZ70" i="5"/>
  <c r="BA85" i="5"/>
  <c r="BA88" i="5" s="1"/>
  <c r="BB31" i="5"/>
  <c r="BB34" i="5" s="1"/>
  <c r="AY31" i="5"/>
  <c r="AY34" i="5" s="1"/>
  <c r="BA73" i="5"/>
  <c r="BA76" i="5" s="1"/>
  <c r="AX58" i="5"/>
  <c r="AW49" i="5"/>
  <c r="AW52" i="5" s="1"/>
  <c r="AW73" i="5"/>
  <c r="AW76" i="5" s="1"/>
  <c r="AW136" i="5"/>
  <c r="AV70" i="5"/>
  <c r="AV67" i="5"/>
  <c r="AW31" i="5"/>
  <c r="AW34" i="5" s="1"/>
  <c r="AV79" i="5"/>
  <c r="AV82" i="5" s="1"/>
  <c r="AY121" i="5"/>
  <c r="AY124" i="5" s="1"/>
  <c r="BB67" i="5"/>
  <c r="BB70" i="5" s="1"/>
  <c r="AZ25" i="5"/>
  <c r="AZ28" i="5" s="1"/>
  <c r="AY79" i="5"/>
  <c r="AY82" i="5" s="1"/>
  <c r="AV43" i="5"/>
  <c r="AV46" i="5" s="1"/>
  <c r="BA130" i="5"/>
  <c r="AZ55" i="5"/>
  <c r="AZ58" i="5" s="1"/>
  <c r="BB103" i="5"/>
  <c r="BB106" i="5" s="1"/>
  <c r="AY43" i="5"/>
  <c r="AY46" i="5" s="1"/>
  <c r="AZ31" i="5"/>
  <c r="AZ34" i="5" s="1"/>
  <c r="BB37" i="5"/>
  <c r="BB40" i="5" s="1"/>
  <c r="AY28" i="5"/>
  <c r="AZ79" i="5"/>
  <c r="AZ82" i="5" s="1"/>
  <c r="AZ121" i="5"/>
  <c r="AZ124" i="5" s="1"/>
  <c r="AZ91" i="5"/>
  <c r="AZ94" i="5" s="1"/>
  <c r="AW121" i="5"/>
  <c r="AW124" i="5" s="1"/>
  <c r="AY91" i="5"/>
  <c r="AY94" i="5" s="1"/>
  <c r="AZ61" i="5"/>
  <c r="AZ64" i="5" s="1"/>
  <c r="AV112" i="5"/>
  <c r="AZ127" i="5"/>
  <c r="AZ130" i="5" s="1"/>
  <c r="AV37" i="5"/>
  <c r="AV40" i="5" s="1"/>
  <c r="AZ133" i="5"/>
  <c r="AZ136" i="5" s="1"/>
  <c r="AY97" i="5"/>
  <c r="AY100" i="5" s="1"/>
  <c r="AW67" i="5"/>
  <c r="AW70" i="5" s="1"/>
  <c r="BA49" i="5"/>
  <c r="BA52" i="5" s="1"/>
  <c r="AY49" i="5"/>
  <c r="AY52" i="5" s="1"/>
  <c r="AY73" i="5"/>
  <c r="AY76" i="5" s="1"/>
  <c r="AX127" i="5"/>
  <c r="AX130" i="5" s="1"/>
  <c r="AW115" i="5"/>
  <c r="AW118" i="5" s="1"/>
  <c r="BB121" i="5"/>
  <c r="BB124" i="5" s="1"/>
  <c r="AV121" i="5"/>
  <c r="AV124" i="5" s="1"/>
  <c r="AX49" i="5"/>
  <c r="AX52" i="5" s="1"/>
  <c r="BB79" i="5"/>
  <c r="BB82" i="5" s="1"/>
  <c r="AV64" i="5"/>
  <c r="BA25" i="5"/>
  <c r="BA28" i="5" s="1"/>
  <c r="AX31" i="5"/>
  <c r="AX34" i="5" s="1"/>
  <c r="BA37" i="5"/>
  <c r="BA40" i="5" s="1"/>
  <c r="AZ76" i="5"/>
  <c r="BA13" i="5"/>
  <c r="BA14" i="5" s="1"/>
  <c r="AV13" i="5"/>
  <c r="AV16" i="5" s="1"/>
  <c r="BB13" i="5"/>
  <c r="BB14" i="5" s="1"/>
  <c r="AY13" i="5"/>
  <c r="AY14" i="5" s="1"/>
  <c r="AZ13" i="5"/>
  <c r="AZ14" i="5" s="1"/>
  <c r="AW13" i="5"/>
  <c r="AW14" i="5" s="1"/>
  <c r="AX13" i="5"/>
  <c r="AX14" i="5" s="1"/>
  <c r="AW19" i="5"/>
  <c r="AW20" i="5" s="1"/>
  <c r="BB19" i="5"/>
  <c r="BB20" i="5" s="1"/>
  <c r="AY19" i="5"/>
  <c r="AY20" i="5" s="1"/>
  <c r="BA19" i="5"/>
  <c r="BA20" i="5" s="1"/>
  <c r="AV19" i="5"/>
  <c r="AV22" i="5" s="1"/>
  <c r="AZ19" i="5"/>
  <c r="AZ20" i="5" s="1"/>
  <c r="AX19" i="5"/>
  <c r="AX20" i="5" s="1"/>
  <c r="AY22" i="5" l="1"/>
  <c r="AY21" i="5" s="1"/>
  <c r="AY16" i="5"/>
  <c r="AY15" i="5" s="1"/>
  <c r="BB16" i="5"/>
  <c r="BB15" i="5" s="1"/>
  <c r="AW16" i="5"/>
  <c r="AW15" i="5" s="1"/>
  <c r="AX22" i="5"/>
  <c r="AX21" i="5" s="1"/>
  <c r="AX16" i="5"/>
  <c r="AX15" i="5" s="1"/>
  <c r="BB22" i="5"/>
  <c r="BB21" i="5" s="1"/>
  <c r="BB27" i="5" s="1"/>
  <c r="BB33" i="5" s="1"/>
  <c r="BB39" i="5" s="1"/>
  <c r="BB45" i="5" s="1"/>
  <c r="BB51" i="5" s="1"/>
  <c r="BB57" i="5" s="1"/>
  <c r="BB63" i="5" s="1"/>
  <c r="BB69" i="5" s="1"/>
  <c r="BB75" i="5" s="1"/>
  <c r="BB81" i="5" s="1"/>
  <c r="BB87" i="5" s="1"/>
  <c r="BB93" i="5" s="1"/>
  <c r="BB99" i="5" s="1"/>
  <c r="BB105" i="5" s="1"/>
  <c r="BB111" i="5" s="1"/>
  <c r="BB117" i="5" s="1"/>
  <c r="BB123" i="5" s="1"/>
  <c r="BB129" i="5" s="1"/>
  <c r="BB135" i="5" s="1"/>
  <c r="BA16" i="5"/>
  <c r="BA15" i="5" s="1"/>
  <c r="AW22" i="5"/>
  <c r="AW21" i="5" s="1"/>
  <c r="AW27" i="5" s="1"/>
  <c r="AW33" i="5" s="1"/>
  <c r="AW39" i="5" s="1"/>
  <c r="AW45" i="5" s="1"/>
  <c r="AW51" i="5" s="1"/>
  <c r="AW57" i="5" s="1"/>
  <c r="AW63" i="5" s="1"/>
  <c r="AW69" i="5" s="1"/>
  <c r="AW75" i="5" s="1"/>
  <c r="AW81" i="5" s="1"/>
  <c r="AW87" i="5" s="1"/>
  <c r="AW93" i="5" s="1"/>
  <c r="AW99" i="5" s="1"/>
  <c r="AW105" i="5" s="1"/>
  <c r="AW111" i="5" s="1"/>
  <c r="AW117" i="5" s="1"/>
  <c r="AW123" i="5" s="1"/>
  <c r="AW129" i="5" s="1"/>
  <c r="AW135" i="5" s="1"/>
  <c r="BA22" i="5"/>
  <c r="BA21" i="5" s="1"/>
  <c r="BA27" i="5" s="1"/>
  <c r="BA33" i="5" s="1"/>
  <c r="BA39" i="5" s="1"/>
  <c r="BA45" i="5" s="1"/>
  <c r="BA51" i="5" s="1"/>
  <c r="BA57" i="5" s="1"/>
  <c r="BA63" i="5" s="1"/>
  <c r="BA69" i="5" s="1"/>
  <c r="BA75" i="5" s="1"/>
  <c r="BA81" i="5" s="1"/>
  <c r="BA87" i="5" s="1"/>
  <c r="BA93" i="5" s="1"/>
  <c r="BA99" i="5" s="1"/>
  <c r="BA105" i="5" s="1"/>
  <c r="BA111" i="5" s="1"/>
  <c r="BA117" i="5" s="1"/>
  <c r="BA123" i="5" s="1"/>
  <c r="BA129" i="5" s="1"/>
  <c r="BA135" i="5" s="1"/>
  <c r="AZ16" i="5"/>
  <c r="AZ15" i="5" s="1"/>
  <c r="AZ22" i="5"/>
  <c r="AZ21" i="5" s="1"/>
  <c r="AZ27" i="5"/>
  <c r="AZ33" i="5" s="1"/>
  <c r="AZ39" i="5" s="1"/>
  <c r="AZ45" i="5" s="1"/>
  <c r="AZ51" i="5" s="1"/>
  <c r="AZ57" i="5" s="1"/>
  <c r="AZ63" i="5" s="1"/>
  <c r="AZ69" i="5" s="1"/>
  <c r="AZ75" i="5" s="1"/>
  <c r="AZ81" i="5" s="1"/>
  <c r="AZ87" i="5" s="1"/>
  <c r="AZ93" i="5" s="1"/>
  <c r="AZ99" i="5" s="1"/>
  <c r="AZ105" i="5" s="1"/>
  <c r="AZ111" i="5" s="1"/>
  <c r="AZ117" i="5" s="1"/>
  <c r="AZ123" i="5" s="1"/>
  <c r="AZ129" i="5" s="1"/>
  <c r="AZ135" i="5" s="1"/>
  <c r="AW26" i="5"/>
  <c r="AW32" i="5" s="1"/>
  <c r="AW38" i="5" s="1"/>
  <c r="AW44" i="5" s="1"/>
  <c r="AW50" i="5" s="1"/>
  <c r="AW56" i="5" s="1"/>
  <c r="AW62" i="5" s="1"/>
  <c r="AW68" i="5" s="1"/>
  <c r="AW74" i="5" s="1"/>
  <c r="AW80" i="5" s="1"/>
  <c r="AW86" i="5" s="1"/>
  <c r="AW92" i="5" s="1"/>
  <c r="AW98" i="5" s="1"/>
  <c r="AW104" i="5" s="1"/>
  <c r="AW110" i="5" s="1"/>
  <c r="AW116" i="5" s="1"/>
  <c r="AW122" i="5" s="1"/>
  <c r="AW128" i="5" s="1"/>
  <c r="AW134" i="5" s="1"/>
  <c r="AZ26" i="5"/>
  <c r="AZ32" i="5" s="1"/>
  <c r="AZ38" i="5" s="1"/>
  <c r="AZ44" i="5" s="1"/>
  <c r="AZ50" i="5" s="1"/>
  <c r="AZ56" i="5" s="1"/>
  <c r="AZ62" i="5" s="1"/>
  <c r="AZ68" i="5" s="1"/>
  <c r="AZ74" i="5" s="1"/>
  <c r="AZ80" i="5" s="1"/>
  <c r="AZ86" i="5" s="1"/>
  <c r="AZ92" i="5" s="1"/>
  <c r="AZ98" i="5" s="1"/>
  <c r="AZ104" i="5" s="1"/>
  <c r="AZ110" i="5" s="1"/>
  <c r="AZ116" i="5" s="1"/>
  <c r="AZ122" i="5" s="1"/>
  <c r="AZ128" i="5" s="1"/>
  <c r="AZ134" i="5" s="1"/>
  <c r="BA26" i="5"/>
  <c r="BA32" i="5" s="1"/>
  <c r="BA38" i="5" s="1"/>
  <c r="BA44" i="5" s="1"/>
  <c r="BA50" i="5" s="1"/>
  <c r="BA56" i="5" s="1"/>
  <c r="BA62" i="5" s="1"/>
  <c r="BA68" i="5" s="1"/>
  <c r="BA74" i="5" s="1"/>
  <c r="BA80" i="5" s="1"/>
  <c r="BA86" i="5" s="1"/>
  <c r="BA92" i="5" s="1"/>
  <c r="BA98" i="5" s="1"/>
  <c r="BA104" i="5" s="1"/>
  <c r="BA110" i="5" s="1"/>
  <c r="BA116" i="5" s="1"/>
  <c r="BA122" i="5" s="1"/>
  <c r="BA128" i="5" s="1"/>
  <c r="BA134" i="5" s="1"/>
  <c r="AU64" i="5"/>
  <c r="AU70" i="5"/>
  <c r="AU109" i="5"/>
  <c r="AT110" i="5"/>
  <c r="AY114" i="5" s="1"/>
  <c r="AT26" i="5"/>
  <c r="AY30" i="5" s="1"/>
  <c r="AU25" i="5"/>
  <c r="AU34" i="5"/>
  <c r="AU58" i="5"/>
  <c r="AT116" i="5"/>
  <c r="AY120" i="5" s="1"/>
  <c r="AU115" i="5"/>
  <c r="AU52" i="5"/>
  <c r="AU121" i="5"/>
  <c r="AT122" i="5"/>
  <c r="AY126" i="5" s="1"/>
  <c r="AT32" i="5"/>
  <c r="AY36" i="5" s="1"/>
  <c r="AT92" i="5"/>
  <c r="AY96" i="5" s="1"/>
  <c r="AU91" i="5"/>
  <c r="AU85" i="5"/>
  <c r="AT86" i="5"/>
  <c r="AY90" i="5" s="1"/>
  <c r="AU46" i="5"/>
  <c r="AY26" i="5"/>
  <c r="AY32" i="5" s="1"/>
  <c r="AY38" i="5" s="1"/>
  <c r="AY44" i="5" s="1"/>
  <c r="AY50" i="5" s="1"/>
  <c r="AY56" i="5" s="1"/>
  <c r="AY62" i="5" s="1"/>
  <c r="AY68" i="5" s="1"/>
  <c r="AY74" i="5" s="1"/>
  <c r="AY80" i="5" s="1"/>
  <c r="AY86" i="5" s="1"/>
  <c r="AY92" i="5" s="1"/>
  <c r="AY98" i="5" s="1"/>
  <c r="AY104" i="5" s="1"/>
  <c r="AY110" i="5" s="1"/>
  <c r="AY116" i="5" s="1"/>
  <c r="AY122" i="5" s="1"/>
  <c r="AY128" i="5" s="1"/>
  <c r="AY134" i="5" s="1"/>
  <c r="AT104" i="5"/>
  <c r="AY108" i="5" s="1"/>
  <c r="AU103" i="5"/>
  <c r="AX26" i="5"/>
  <c r="AX32" i="5" s="1"/>
  <c r="AX38" i="5" s="1"/>
  <c r="AX44" i="5" s="1"/>
  <c r="AX50" i="5" s="1"/>
  <c r="AX56" i="5" s="1"/>
  <c r="AX62" i="5" s="1"/>
  <c r="AX68" i="5" s="1"/>
  <c r="AX74" i="5" s="1"/>
  <c r="AX80" i="5" s="1"/>
  <c r="AX86" i="5" s="1"/>
  <c r="AX92" i="5" s="1"/>
  <c r="AX98" i="5" s="1"/>
  <c r="AX104" i="5" s="1"/>
  <c r="AX110" i="5" s="1"/>
  <c r="AX116" i="5" s="1"/>
  <c r="AX122" i="5" s="1"/>
  <c r="AX128" i="5" s="1"/>
  <c r="AX134" i="5" s="1"/>
  <c r="BB26" i="5"/>
  <c r="BB32" i="5" s="1"/>
  <c r="BB38" i="5" s="1"/>
  <c r="BB44" i="5" s="1"/>
  <c r="BB50" i="5" s="1"/>
  <c r="BB56" i="5" s="1"/>
  <c r="BB62" i="5" s="1"/>
  <c r="BB68" i="5" s="1"/>
  <c r="BB74" i="5" s="1"/>
  <c r="BB80" i="5" s="1"/>
  <c r="BB86" i="5" s="1"/>
  <c r="BB92" i="5" s="1"/>
  <c r="BB98" i="5" s="1"/>
  <c r="BB104" i="5" s="1"/>
  <c r="BB110" i="5" s="1"/>
  <c r="BB116" i="5" s="1"/>
  <c r="BB122" i="5" s="1"/>
  <c r="BB128" i="5" s="1"/>
  <c r="BB134" i="5" s="1"/>
  <c r="AU28" i="5"/>
  <c r="AU130" i="5"/>
  <c r="AU73" i="5"/>
  <c r="AT74" i="5"/>
  <c r="AY78" i="5" s="1"/>
  <c r="AT62" i="5"/>
  <c r="AY66" i="5" s="1"/>
  <c r="AU61" i="5"/>
  <c r="AU112" i="5"/>
  <c r="AT44" i="5"/>
  <c r="AY48" i="5" s="1"/>
  <c r="AU43" i="5"/>
  <c r="AU88" i="5"/>
  <c r="AU55" i="5"/>
  <c r="AT56" i="5"/>
  <c r="AY60" i="5" s="1"/>
  <c r="AU79" i="5"/>
  <c r="AT80" i="5"/>
  <c r="AY84" i="5" s="1"/>
  <c r="AU100" i="5"/>
  <c r="AU106" i="5"/>
  <c r="AT68" i="5"/>
  <c r="AY72" i="5" s="1"/>
  <c r="AU67" i="5"/>
  <c r="AU31" i="5"/>
  <c r="AU94" i="5"/>
  <c r="AX27" i="5"/>
  <c r="AX33" i="5" s="1"/>
  <c r="AX39" i="5" s="1"/>
  <c r="AX45" i="5" s="1"/>
  <c r="AX51" i="5" s="1"/>
  <c r="AX57" i="5" s="1"/>
  <c r="AX63" i="5" s="1"/>
  <c r="AX69" i="5" s="1"/>
  <c r="AX75" i="5" s="1"/>
  <c r="AX81" i="5" s="1"/>
  <c r="AX87" i="5" s="1"/>
  <c r="AX93" i="5" s="1"/>
  <c r="AX99" i="5" s="1"/>
  <c r="AX105" i="5" s="1"/>
  <c r="AX111" i="5" s="1"/>
  <c r="AX117" i="5" s="1"/>
  <c r="AX123" i="5" s="1"/>
  <c r="AX129" i="5" s="1"/>
  <c r="AX135" i="5" s="1"/>
  <c r="AU97" i="5"/>
  <c r="AT98" i="5"/>
  <c r="AY102" i="5" s="1"/>
  <c r="AY27" i="5"/>
  <c r="AY33" i="5" s="1"/>
  <c r="AY39" i="5" s="1"/>
  <c r="AY45" i="5" s="1"/>
  <c r="AY51" i="5" s="1"/>
  <c r="AY57" i="5" s="1"/>
  <c r="AY63" i="5" s="1"/>
  <c r="AY69" i="5" s="1"/>
  <c r="AY75" i="5" s="1"/>
  <c r="AY81" i="5" s="1"/>
  <c r="AY87" i="5" s="1"/>
  <c r="AY93" i="5" s="1"/>
  <c r="AY99" i="5" s="1"/>
  <c r="AY105" i="5" s="1"/>
  <c r="AY111" i="5" s="1"/>
  <c r="AY117" i="5" s="1"/>
  <c r="AY123" i="5" s="1"/>
  <c r="AY129" i="5" s="1"/>
  <c r="AY135" i="5" s="1"/>
  <c r="AU136" i="5"/>
  <c r="AU118" i="5"/>
  <c r="AU49" i="5"/>
  <c r="AU82" i="5"/>
  <c r="AU37" i="5"/>
  <c r="AT38" i="5"/>
  <c r="AY42" i="5" s="1"/>
  <c r="AU76" i="5"/>
  <c r="AT128" i="5"/>
  <c r="AY132" i="5" s="1"/>
  <c r="AU127" i="5"/>
  <c r="AU124" i="5"/>
  <c r="AU40" i="5"/>
  <c r="AU133" i="5"/>
  <c r="AT134" i="5"/>
  <c r="AY138" i="5" s="1"/>
  <c r="AT50" i="5"/>
  <c r="AY54" i="5" s="1"/>
  <c r="AT20" i="5"/>
  <c r="AY24" i="5" s="1"/>
  <c r="AT14" i="5"/>
  <c r="AU13" i="5"/>
  <c r="AT16" i="5" s="1"/>
  <c r="AV14" i="5"/>
  <c r="AU14" i="5" s="1"/>
  <c r="I14" i="5" s="1"/>
  <c r="AV15" i="5"/>
  <c r="AV20" i="5"/>
  <c r="AT30" i="5" s="1"/>
  <c r="AU19" i="5"/>
  <c r="AT22" i="5" s="1"/>
  <c r="AT28" i="5" s="1"/>
  <c r="AU22" i="5"/>
  <c r="AV21" i="5"/>
  <c r="AV27" i="5" s="1"/>
  <c r="AT15" i="5" l="1"/>
  <c r="AU16" i="5"/>
  <c r="AT21" i="5"/>
  <c r="AT24" i="5"/>
  <c r="BA24" i="5" s="1"/>
  <c r="AV26" i="5"/>
  <c r="AT36" i="5" s="1"/>
  <c r="AV33" i="5"/>
  <c r="AT27" i="5"/>
  <c r="BA30" i="5"/>
  <c r="AZ30" i="5"/>
  <c r="H94" i="5"/>
  <c r="I91" i="5"/>
  <c r="I88" i="5"/>
  <c r="H46" i="5"/>
  <c r="I43" i="5"/>
  <c r="I112" i="5"/>
  <c r="I130" i="5"/>
  <c r="I52" i="5"/>
  <c r="I58" i="5"/>
  <c r="I25" i="5"/>
  <c r="H28" i="5"/>
  <c r="I37" i="5"/>
  <c r="H40" i="5"/>
  <c r="I76" i="5"/>
  <c r="I118" i="5"/>
  <c r="I31" i="5"/>
  <c r="H34" i="5"/>
  <c r="H70" i="5"/>
  <c r="I67" i="5"/>
  <c r="I100" i="5"/>
  <c r="H64" i="5"/>
  <c r="I61" i="5"/>
  <c r="I73" i="5"/>
  <c r="H76" i="5"/>
  <c r="I34" i="5"/>
  <c r="I133" i="5"/>
  <c r="H136" i="5"/>
  <c r="I49" i="5"/>
  <c r="H52" i="5"/>
  <c r="I97" i="5"/>
  <c r="H100" i="5"/>
  <c r="I106" i="5"/>
  <c r="I70" i="5"/>
  <c r="I64" i="5"/>
  <c r="I55" i="5"/>
  <c r="H58" i="5"/>
  <c r="I46" i="5"/>
  <c r="I124" i="5"/>
  <c r="I82" i="5"/>
  <c r="I94" i="5"/>
  <c r="I103" i="5"/>
  <c r="H106" i="5"/>
  <c r="I121" i="5"/>
  <c r="H124" i="5"/>
  <c r="I85" i="5"/>
  <c r="H88" i="5"/>
  <c r="I115" i="5"/>
  <c r="H118" i="5"/>
  <c r="I109" i="5"/>
  <c r="H112" i="5"/>
  <c r="AT25" i="5"/>
  <c r="AT34" i="5"/>
  <c r="I127" i="5"/>
  <c r="H130" i="5"/>
  <c r="I40" i="5"/>
  <c r="I136" i="5"/>
  <c r="H82" i="5"/>
  <c r="I79" i="5"/>
  <c r="I28" i="5"/>
  <c r="AT19" i="5"/>
  <c r="AT18" i="5"/>
  <c r="AY18" i="5"/>
  <c r="AZ24" i="5"/>
  <c r="AU20" i="5"/>
  <c r="H16" i="5"/>
  <c r="I13" i="5"/>
  <c r="AU15" i="5"/>
  <c r="I16" i="5"/>
  <c r="AU21" i="5"/>
  <c r="I22" i="5"/>
  <c r="H22" i="5"/>
  <c r="I19" i="5"/>
  <c r="B24" i="5"/>
  <c r="L2" i="6"/>
  <c r="AU27" i="5" l="1"/>
  <c r="BB24" i="5"/>
  <c r="AU26" i="5"/>
  <c r="AV32" i="5"/>
  <c r="I27" i="5"/>
  <c r="AU33" i="5"/>
  <c r="AK41" i="5"/>
  <c r="S41" i="5"/>
  <c r="AT41" i="5"/>
  <c r="J41" i="5"/>
  <c r="AB41" i="5"/>
  <c r="AB107" i="5"/>
  <c r="AT107" i="5"/>
  <c r="AK107" i="5"/>
  <c r="S107" i="5"/>
  <c r="J107" i="5"/>
  <c r="AK101" i="5"/>
  <c r="J101" i="5"/>
  <c r="AT101" i="5"/>
  <c r="AB101" i="5"/>
  <c r="S101" i="5"/>
  <c r="S35" i="5"/>
  <c r="AB35" i="5"/>
  <c r="AT35" i="5"/>
  <c r="J35" i="5"/>
  <c r="AK35" i="5"/>
  <c r="AT71" i="5"/>
  <c r="J71" i="5"/>
  <c r="S71" i="5"/>
  <c r="AB71" i="5"/>
  <c r="AK71" i="5"/>
  <c r="S47" i="5"/>
  <c r="AT47" i="5"/>
  <c r="AK47" i="5"/>
  <c r="AB47" i="5"/>
  <c r="J47" i="5"/>
  <c r="AK83" i="5"/>
  <c r="S83" i="5"/>
  <c r="AB83" i="5"/>
  <c r="J83" i="5"/>
  <c r="AT83" i="5"/>
  <c r="S131" i="5"/>
  <c r="J131" i="5"/>
  <c r="AB131" i="5"/>
  <c r="AT131" i="5"/>
  <c r="AK131" i="5"/>
  <c r="J29" i="5"/>
  <c r="S29" i="5"/>
  <c r="AT29" i="5"/>
  <c r="AK29" i="5"/>
  <c r="AB29" i="5"/>
  <c r="AT125" i="5"/>
  <c r="AB125" i="5"/>
  <c r="J125" i="5"/>
  <c r="S125" i="5"/>
  <c r="AK125" i="5"/>
  <c r="AT40" i="5"/>
  <c r="AT31" i="5"/>
  <c r="J119" i="5"/>
  <c r="S119" i="5"/>
  <c r="AK119" i="5"/>
  <c r="AT119" i="5"/>
  <c r="AB119" i="5"/>
  <c r="S137" i="5"/>
  <c r="J137" i="5"/>
  <c r="AB137" i="5"/>
  <c r="AT137" i="5"/>
  <c r="AK137" i="5"/>
  <c r="AB65" i="5"/>
  <c r="S65" i="5"/>
  <c r="AT65" i="5"/>
  <c r="AK65" i="5"/>
  <c r="J65" i="5"/>
  <c r="AZ36" i="5"/>
  <c r="BA36" i="5"/>
  <c r="AT77" i="5"/>
  <c r="AB77" i="5"/>
  <c r="J77" i="5"/>
  <c r="S77" i="5"/>
  <c r="AK77" i="5"/>
  <c r="AB59" i="5"/>
  <c r="AK59" i="5"/>
  <c r="S59" i="5"/>
  <c r="J59" i="5"/>
  <c r="AT59" i="5"/>
  <c r="J53" i="5"/>
  <c r="S53" i="5"/>
  <c r="AK53" i="5"/>
  <c r="AT53" i="5"/>
  <c r="AB53" i="5"/>
  <c r="AT95" i="5"/>
  <c r="J95" i="5"/>
  <c r="AK95" i="5"/>
  <c r="AB95" i="5"/>
  <c r="S95" i="5"/>
  <c r="AB113" i="5"/>
  <c r="AT113" i="5"/>
  <c r="S113" i="5"/>
  <c r="AK113" i="5"/>
  <c r="J113" i="5"/>
  <c r="AT89" i="5"/>
  <c r="J89" i="5"/>
  <c r="AK89" i="5"/>
  <c r="S89" i="5"/>
  <c r="AB89" i="5"/>
  <c r="AT33" i="5"/>
  <c r="AV39" i="5"/>
  <c r="AU24" i="5"/>
  <c r="I20" i="5"/>
  <c r="AK17" i="5"/>
  <c r="AR18" i="5" s="1"/>
  <c r="AL18" i="5" s="1"/>
  <c r="AN18" i="5" s="1"/>
  <c r="AB17" i="5"/>
  <c r="AI18" i="5" s="1"/>
  <c r="AC18" i="5" s="1"/>
  <c r="AE18" i="5" s="1"/>
  <c r="S17" i="5"/>
  <c r="Z18" i="5" s="1"/>
  <c r="T18" i="5" s="1"/>
  <c r="V18" i="5" s="1"/>
  <c r="AT17" i="5"/>
  <c r="BA18" i="5" s="1"/>
  <c r="AU18" i="5" s="1"/>
  <c r="AV18" i="5" s="1"/>
  <c r="J17" i="5"/>
  <c r="Q18" i="5" s="1"/>
  <c r="K18" i="5" s="1"/>
  <c r="M18" i="5" s="1"/>
  <c r="AZ18" i="5"/>
  <c r="AT13" i="5" s="1"/>
  <c r="AK23" i="5"/>
  <c r="AR24" i="5" s="1"/>
  <c r="AL24" i="5" s="1"/>
  <c r="S23" i="5"/>
  <c r="Z24" i="5" s="1"/>
  <c r="T24" i="5" s="1"/>
  <c r="AT23" i="5"/>
  <c r="AB23" i="5"/>
  <c r="AI24" i="5" s="1"/>
  <c r="AC24" i="5" s="1"/>
  <c r="J23" i="5"/>
  <c r="Q24" i="5" s="1"/>
  <c r="K24" i="5" s="1"/>
  <c r="BB18" i="5"/>
  <c r="I15" i="5"/>
  <c r="I21" i="5"/>
  <c r="L9" i="6"/>
  <c r="M2" i="6"/>
  <c r="M24" i="5" l="1"/>
  <c r="L24" i="5"/>
  <c r="AN24" i="5"/>
  <c r="AM24" i="5"/>
  <c r="V24" i="5"/>
  <c r="U24" i="5"/>
  <c r="AD24" i="5"/>
  <c r="AE24" i="5"/>
  <c r="I26" i="5"/>
  <c r="AU30" i="5"/>
  <c r="AW18" i="5"/>
  <c r="AT42" i="5"/>
  <c r="AU32" i="5"/>
  <c r="I32" i="5" s="1"/>
  <c r="AV38" i="5"/>
  <c r="AT39" i="5"/>
  <c r="AV45" i="5"/>
  <c r="AT46" i="5"/>
  <c r="AT37" i="5"/>
  <c r="I33" i="5"/>
  <c r="AU39" i="5"/>
  <c r="AV24" i="5"/>
  <c r="AW24" i="5"/>
  <c r="U18" i="5"/>
  <c r="AD18" i="5"/>
  <c r="L18" i="5"/>
  <c r="AM18" i="5"/>
  <c r="N2" i="6"/>
  <c r="M9" i="6"/>
  <c r="AV30" i="5" l="1"/>
  <c r="AW30" i="5"/>
  <c r="AU36" i="5"/>
  <c r="AV44" i="5"/>
  <c r="AU38" i="5"/>
  <c r="I38" i="5" s="1"/>
  <c r="AT48" i="5"/>
  <c r="BA42" i="5"/>
  <c r="AZ42" i="5"/>
  <c r="AT45" i="5"/>
  <c r="AV51" i="5"/>
  <c r="AT43" i="5"/>
  <c r="AT52" i="5"/>
  <c r="I39" i="5"/>
  <c r="AU45" i="5"/>
  <c r="N9" i="6"/>
  <c r="O2" i="6"/>
  <c r="AU42" i="5" l="1"/>
  <c r="AW42" i="5" s="1"/>
  <c r="AV36" i="5"/>
  <c r="AW36" i="5"/>
  <c r="AZ48" i="5"/>
  <c r="BA48" i="5"/>
  <c r="AU44" i="5"/>
  <c r="AT54" i="5"/>
  <c r="AV50" i="5"/>
  <c r="AT51" i="5"/>
  <c r="AV57" i="5"/>
  <c r="AT49" i="5"/>
  <c r="AT58" i="5"/>
  <c r="I45" i="5"/>
  <c r="AU51" i="5"/>
  <c r="P2" i="6"/>
  <c r="O9" i="6"/>
  <c r="AV42" i="5" l="1"/>
  <c r="AU48" i="5"/>
  <c r="I44" i="5"/>
  <c r="BA54" i="5"/>
  <c r="AZ54" i="5"/>
  <c r="AT60" i="5"/>
  <c r="AU50" i="5"/>
  <c r="I50" i="5" s="1"/>
  <c r="AV56" i="5"/>
  <c r="AT64" i="5"/>
  <c r="AT55" i="5"/>
  <c r="I51" i="5"/>
  <c r="AU57" i="5"/>
  <c r="AT57" i="5"/>
  <c r="AV63" i="5"/>
  <c r="P9" i="6"/>
  <c r="Q2" i="6"/>
  <c r="AV48" i="5" l="1"/>
  <c r="AW48" i="5"/>
  <c r="BA60" i="5"/>
  <c r="AZ60" i="5"/>
  <c r="AU56" i="5"/>
  <c r="I56" i="5" s="1"/>
  <c r="AT66" i="5"/>
  <c r="AV62" i="5"/>
  <c r="AU54" i="5"/>
  <c r="AT63" i="5"/>
  <c r="AV69" i="5"/>
  <c r="AT70" i="5"/>
  <c r="AT61" i="5"/>
  <c r="I57" i="5"/>
  <c r="AU63" i="5"/>
  <c r="Q9" i="6"/>
  <c r="R2" i="6"/>
  <c r="AZ66" i="5" l="1"/>
  <c r="BA66" i="5"/>
  <c r="AW54" i="5"/>
  <c r="AV54" i="5"/>
  <c r="AU62" i="5"/>
  <c r="I62" i="5" s="1"/>
  <c r="AV68" i="5"/>
  <c r="AT72" i="5"/>
  <c r="AU60" i="5"/>
  <c r="AT67" i="5"/>
  <c r="AT76" i="5"/>
  <c r="AT69" i="5"/>
  <c r="AV75" i="5"/>
  <c r="I63" i="5"/>
  <c r="AU69" i="5"/>
  <c r="R9" i="6"/>
  <c r="U2" i="6"/>
  <c r="AV60" i="5" l="1"/>
  <c r="AW60" i="5"/>
  <c r="BA72" i="5"/>
  <c r="AZ72" i="5"/>
  <c r="AU68" i="5"/>
  <c r="I68" i="5" s="1"/>
  <c r="AV74" i="5"/>
  <c r="AT78" i="5"/>
  <c r="AU66" i="5"/>
  <c r="AT75" i="5"/>
  <c r="AV81" i="5"/>
  <c r="AT73" i="5"/>
  <c r="AT82" i="5"/>
  <c r="I69" i="5"/>
  <c r="AU75" i="5"/>
  <c r="U9" i="6"/>
  <c r="V2" i="6"/>
  <c r="AU72" i="5" l="1"/>
  <c r="AW72" i="5" s="1"/>
  <c r="AV66" i="5"/>
  <c r="AW66" i="5"/>
  <c r="AZ78" i="5"/>
  <c r="BA78" i="5"/>
  <c r="AT84" i="5"/>
  <c r="AU74" i="5"/>
  <c r="I74" i="5" s="1"/>
  <c r="AV80" i="5"/>
  <c r="I75" i="5"/>
  <c r="AU81" i="5"/>
  <c r="AT81" i="5"/>
  <c r="AV87" i="5"/>
  <c r="AT79" i="5"/>
  <c r="AT88" i="5"/>
  <c r="V9" i="6"/>
  <c r="W2" i="6"/>
  <c r="AV72" i="5" l="1"/>
  <c r="AU78" i="5"/>
  <c r="AV78" i="5" s="1"/>
  <c r="AU80" i="5"/>
  <c r="I80" i="5" s="1"/>
  <c r="AT90" i="5"/>
  <c r="AV86" i="5"/>
  <c r="AZ84" i="5"/>
  <c r="BA84" i="5"/>
  <c r="I81" i="5"/>
  <c r="AU87" i="5"/>
  <c r="AT94" i="5"/>
  <c r="AT85" i="5"/>
  <c r="AT87" i="5"/>
  <c r="AV93" i="5"/>
  <c r="W9" i="6"/>
  <c r="X2" i="6"/>
  <c r="AW78" i="5" l="1"/>
  <c r="AU84" i="5"/>
  <c r="BA90" i="5"/>
  <c r="AZ90" i="5"/>
  <c r="AV92" i="5"/>
  <c r="AU86" i="5"/>
  <c r="AT96" i="5"/>
  <c r="AT91" i="5"/>
  <c r="AT100" i="5"/>
  <c r="I87" i="5"/>
  <c r="AU93" i="5"/>
  <c r="AT93" i="5"/>
  <c r="AV99" i="5"/>
  <c r="Y2" i="6"/>
  <c r="X9" i="6"/>
  <c r="AV84" i="5" l="1"/>
  <c r="AW84" i="5"/>
  <c r="I86" i="5"/>
  <c r="AU90" i="5"/>
  <c r="BA96" i="5"/>
  <c r="AZ96" i="5"/>
  <c r="AU92" i="5"/>
  <c r="I92" i="5" s="1"/>
  <c r="AT102" i="5"/>
  <c r="AV98" i="5"/>
  <c r="I93" i="5"/>
  <c r="AU99" i="5"/>
  <c r="AT99" i="5"/>
  <c r="AV105" i="5"/>
  <c r="AT97" i="5"/>
  <c r="AT106" i="5"/>
  <c r="Y9" i="6"/>
  <c r="Z2" i="6"/>
  <c r="AU96" i="5" l="1"/>
  <c r="AV96" i="5" s="1"/>
  <c r="AU98" i="5"/>
  <c r="AV104" i="5"/>
  <c r="AT108" i="5"/>
  <c r="AV90" i="5"/>
  <c r="AW90" i="5"/>
  <c r="AZ102" i="5"/>
  <c r="BA102" i="5"/>
  <c r="AT103" i="5"/>
  <c r="AT112" i="5"/>
  <c r="I99" i="5"/>
  <c r="AU105" i="5"/>
  <c r="AT105" i="5"/>
  <c r="AV111" i="5"/>
  <c r="AA2" i="6"/>
  <c r="Z9" i="6"/>
  <c r="AW96" i="5" l="1"/>
  <c r="AU104" i="5"/>
  <c r="AV110" i="5"/>
  <c r="AT114" i="5"/>
  <c r="AU102" i="5"/>
  <c r="I98" i="5"/>
  <c r="BA108" i="5"/>
  <c r="AZ108" i="5"/>
  <c r="AT111" i="5"/>
  <c r="AV117" i="5"/>
  <c r="AT118" i="5"/>
  <c r="AT109" i="5"/>
  <c r="I105" i="5"/>
  <c r="AU111" i="5"/>
  <c r="AA9" i="6"/>
  <c r="AD2" i="6"/>
  <c r="AZ114" i="5" l="1"/>
  <c r="BA114" i="5"/>
  <c r="AU110" i="5"/>
  <c r="AT120" i="5"/>
  <c r="AV116" i="5"/>
  <c r="I104" i="5"/>
  <c r="AU108" i="5"/>
  <c r="AV102" i="5"/>
  <c r="AW102" i="5"/>
  <c r="AT117" i="5"/>
  <c r="AV123" i="5"/>
  <c r="AT115" i="5"/>
  <c r="AT124" i="5"/>
  <c r="I111" i="5"/>
  <c r="AU117" i="5"/>
  <c r="AE2" i="6"/>
  <c r="AD9" i="6"/>
  <c r="BA120" i="5" l="1"/>
  <c r="AZ120" i="5"/>
  <c r="I110" i="5"/>
  <c r="AU114" i="5"/>
  <c r="AV108" i="5"/>
  <c r="AW108" i="5"/>
  <c r="AV122" i="5"/>
  <c r="AU116" i="5"/>
  <c r="I116" i="5" s="1"/>
  <c r="AT126" i="5"/>
  <c r="I117" i="5"/>
  <c r="AU123" i="5"/>
  <c r="AT130" i="5"/>
  <c r="AT121" i="5"/>
  <c r="AT123" i="5"/>
  <c r="AV129" i="5"/>
  <c r="AF2" i="6"/>
  <c r="AE9" i="6"/>
  <c r="AU120" i="5" l="1"/>
  <c r="AV114" i="5"/>
  <c r="AW114" i="5"/>
  <c r="AU122" i="5"/>
  <c r="I122" i="5" s="1"/>
  <c r="AV128" i="5"/>
  <c r="AT132" i="5"/>
  <c r="BA126" i="5"/>
  <c r="AZ126" i="5"/>
  <c r="AT136" i="5"/>
  <c r="AT127" i="5"/>
  <c r="AT129" i="5"/>
  <c r="AV135" i="5"/>
  <c r="I123" i="5"/>
  <c r="AU129" i="5"/>
  <c r="AG2" i="6"/>
  <c r="F1" i="6"/>
  <c r="AF9" i="6"/>
  <c r="AZ132" i="5" l="1"/>
  <c r="BA132" i="5"/>
  <c r="AV120" i="5"/>
  <c r="AW120" i="5"/>
  <c r="AU126" i="5"/>
  <c r="AT138" i="5"/>
  <c r="AV134" i="5"/>
  <c r="AU128" i="5"/>
  <c r="AT133" i="5"/>
  <c r="AT135" i="5"/>
  <c r="I129" i="5"/>
  <c r="AU135" i="5"/>
  <c r="AH2" i="6"/>
  <c r="AG9" i="6"/>
  <c r="AU134" i="5" l="1"/>
  <c r="BA138" i="5"/>
  <c r="AZ138" i="5"/>
  <c r="AU132" i="5"/>
  <c r="I128" i="5"/>
  <c r="AW126" i="5"/>
  <c r="AV126" i="5"/>
  <c r="I135" i="5"/>
  <c r="AI2" i="6"/>
  <c r="AH9" i="6"/>
  <c r="I134" i="5" l="1"/>
  <c r="AU138" i="5"/>
  <c r="AV132" i="5"/>
  <c r="AW132" i="5"/>
  <c r="AI9" i="6"/>
  <c r="AJ2" i="6"/>
  <c r="AV138" i="5" l="1"/>
  <c r="AW138" i="5"/>
  <c r="AM2" i="6"/>
  <c r="AJ9" i="6"/>
  <c r="AN2" i="6" l="1"/>
  <c r="AM9" i="6"/>
  <c r="AN9" i="6" l="1"/>
  <c r="AO2" i="6"/>
  <c r="AO9" i="6" l="1"/>
  <c r="AP2" i="6"/>
  <c r="AQ2" i="6" l="1"/>
  <c r="AP9" i="6"/>
  <c r="AQ9" i="6" l="1"/>
  <c r="AR2" i="6"/>
  <c r="AS2" i="6" l="1"/>
  <c r="AR9" i="6"/>
  <c r="AS9" i="6" l="1"/>
  <c r="AV2" i="6"/>
  <c r="AW2" i="6" l="1"/>
  <c r="AV9" i="6"/>
  <c r="AW9" i="6" l="1"/>
  <c r="AX2" i="6"/>
  <c r="AY2" i="6" l="1"/>
  <c r="AX9" i="6"/>
  <c r="AZ2" i="6" l="1"/>
  <c r="AY9" i="6"/>
  <c r="BA2" i="6" l="1"/>
  <c r="AZ9" i="6"/>
  <c r="BA9" i="6" l="1"/>
  <c r="BB2" i="6"/>
  <c r="BB9" i="6" s="1"/>
  <c r="AY31" i="6" l="1"/>
  <c r="AW103" i="6"/>
  <c r="AV73" i="6"/>
  <c r="AV76" i="6" s="1"/>
  <c r="AW25" i="6"/>
  <c r="AW28" i="6" s="1"/>
  <c r="BA97" i="6"/>
  <c r="BA100" i="6" s="1"/>
  <c r="AZ103" i="6"/>
  <c r="AZ106" i="6" s="1"/>
  <c r="AZ37" i="6"/>
  <c r="AZ40" i="6" s="1"/>
  <c r="BA25" i="6"/>
  <c r="BA55" i="6"/>
  <c r="BA58" i="6" s="1"/>
  <c r="AX91" i="6"/>
  <c r="AX94" i="6" s="1"/>
  <c r="BA85" i="6"/>
  <c r="BA88" i="6" s="1"/>
  <c r="AY127" i="6"/>
  <c r="AY130" i="6" s="1"/>
  <c r="BA67" i="6"/>
  <c r="AW121" i="6"/>
  <c r="AW124" i="6" s="1"/>
  <c r="BA91" i="6"/>
  <c r="BB85" i="6"/>
  <c r="BB88" i="6" s="1"/>
  <c r="AX85" i="6"/>
  <c r="AX88" i="6" s="1"/>
  <c r="AV91" i="6"/>
  <c r="AV94" i="6" s="1"/>
  <c r="AW67" i="6"/>
  <c r="AW70" i="6" s="1"/>
  <c r="AX127" i="6"/>
  <c r="AX130" i="6" s="1"/>
  <c r="AW37" i="6"/>
  <c r="AW40" i="6" s="1"/>
  <c r="AZ133" i="6"/>
  <c r="AZ136" i="6" s="1"/>
  <c r="AZ49" i="6"/>
  <c r="AZ52" i="6" s="1"/>
  <c r="AZ67" i="6"/>
  <c r="AZ70" i="6" s="1"/>
  <c r="BB73" i="6"/>
  <c r="BB76" i="6" s="1"/>
  <c r="AZ127" i="6"/>
  <c r="AZ130" i="6" s="1"/>
  <c r="AZ85" i="6"/>
  <c r="AZ88" i="6" s="1"/>
  <c r="AZ91" i="6"/>
  <c r="AY133" i="6"/>
  <c r="AY136" i="6" s="1"/>
  <c r="BB103" i="6"/>
  <c r="BB106" i="6" s="1"/>
  <c r="AY121" i="6"/>
  <c r="AY124" i="6" s="1"/>
  <c r="BA79" i="6"/>
  <c r="BA82" i="6" s="1"/>
  <c r="AV79" i="6"/>
  <c r="AV82" i="6" s="1"/>
  <c r="AY25" i="6"/>
  <c r="AY73" i="6"/>
  <c r="AY76" i="6" s="1"/>
  <c r="AW43" i="6"/>
  <c r="AW46" i="6" s="1"/>
  <c r="AV61" i="6"/>
  <c r="AV64" i="6" s="1"/>
  <c r="AX97" i="6"/>
  <c r="AX100" i="6" s="1"/>
  <c r="AV97" i="6"/>
  <c r="AV100" i="6" s="1"/>
  <c r="BB79" i="6"/>
  <c r="BB82" i="6" s="1"/>
  <c r="BA133" i="6"/>
  <c r="BA136" i="6" s="1"/>
  <c r="AY85" i="6"/>
  <c r="AY88" i="6" s="1"/>
  <c r="BA109" i="6"/>
  <c r="BA112" i="6" s="1"/>
  <c r="AZ94" i="6"/>
  <c r="BA121" i="6"/>
  <c r="BA124" i="6" s="1"/>
  <c r="AW109" i="6"/>
  <c r="AW112" i="6" s="1"/>
  <c r="AY37" i="6"/>
  <c r="AY40" i="6" s="1"/>
  <c r="AY55" i="6"/>
  <c r="AY58" i="6" s="1"/>
  <c r="BB55" i="6"/>
  <c r="BB58" i="6" s="1"/>
  <c r="AY49" i="6"/>
  <c r="AY52" i="6" s="1"/>
  <c r="BB49" i="6"/>
  <c r="BB52" i="6" s="1"/>
  <c r="AY43" i="6"/>
  <c r="AW55" i="6"/>
  <c r="AW58" i="6" s="1"/>
  <c r="AZ43" i="6"/>
  <c r="AZ46" i="6" s="1"/>
  <c r="AY91" i="6"/>
  <c r="AY94" i="6" s="1"/>
  <c r="AW115" i="6"/>
  <c r="AW118" i="6" s="1"/>
  <c r="AZ31" i="6"/>
  <c r="AZ34" i="6" s="1"/>
  <c r="AX121" i="6"/>
  <c r="AX124" i="6" s="1"/>
  <c r="AV49" i="6"/>
  <c r="BB109" i="6"/>
  <c r="BB67" i="6"/>
  <c r="BB70" i="6" s="1"/>
  <c r="BB133" i="6"/>
  <c r="BB136" i="6" s="1"/>
  <c r="BB121" i="6"/>
  <c r="BB124" i="6" s="1"/>
  <c r="BA127" i="6"/>
  <c r="BA130" i="6" s="1"/>
  <c r="AV25" i="6"/>
  <c r="BB43" i="6"/>
  <c r="BB46" i="6" s="1"/>
  <c r="AW106" i="6"/>
  <c r="AW31" i="6"/>
  <c r="AW61" i="6"/>
  <c r="AW64" i="6" s="1"/>
  <c r="BA73" i="6"/>
  <c r="BA76" i="6" s="1"/>
  <c r="AY67" i="6"/>
  <c r="AY70" i="6" s="1"/>
  <c r="AX73" i="6"/>
  <c r="AX76" i="6" s="1"/>
  <c r="AX67" i="6"/>
  <c r="AX70" i="6" s="1"/>
  <c r="BB97" i="6"/>
  <c r="BB100" i="6" s="1"/>
  <c r="AZ73" i="6"/>
  <c r="AZ76" i="6" s="1"/>
  <c r="AY34" i="6"/>
  <c r="AX61" i="6"/>
  <c r="AX64" i="6" s="1"/>
  <c r="AY109" i="6"/>
  <c r="AY112" i="6" s="1"/>
  <c r="AW73" i="6"/>
  <c r="AW76" i="6" s="1"/>
  <c r="BB112" i="6"/>
  <c r="AV31" i="6"/>
  <c r="AV34" i="6" s="1"/>
  <c r="BB115" i="6"/>
  <c r="BB118" i="6" s="1"/>
  <c r="AZ61" i="6"/>
  <c r="AZ64" i="6" s="1"/>
  <c r="AV43" i="6"/>
  <c r="AV46" i="6" s="1"/>
  <c r="AV133" i="6"/>
  <c r="AV136" i="6" s="1"/>
  <c r="AV67" i="6"/>
  <c r="AV70" i="6" s="1"/>
  <c r="BA103" i="6"/>
  <c r="BA106" i="6" s="1"/>
  <c r="AZ25" i="6"/>
  <c r="AV115" i="6"/>
  <c r="AV118" i="6" s="1"/>
  <c r="AX49" i="6"/>
  <c r="AX52" i="6" s="1"/>
  <c r="BA37" i="6"/>
  <c r="BA40" i="6" s="1"/>
  <c r="AW85" i="6"/>
  <c r="AW88" i="6" s="1"/>
  <c r="AX103" i="6"/>
  <c r="AX106" i="6" s="1"/>
  <c r="BA61" i="6"/>
  <c r="BA64" i="6" s="1"/>
  <c r="AV55" i="6"/>
  <c r="AV58" i="6" s="1"/>
  <c r="AW127" i="6"/>
  <c r="AW130" i="6" s="1"/>
  <c r="AX31" i="6"/>
  <c r="AX34" i="6" s="1"/>
  <c r="BB31" i="6"/>
  <c r="BB34" i="6" s="1"/>
  <c r="AY103" i="6"/>
  <c r="AY106" i="6" s="1"/>
  <c r="AV121" i="6"/>
  <c r="AW133" i="6"/>
  <c r="AW136" i="6" s="1"/>
  <c r="AV85" i="6"/>
  <c r="AV88" i="6" s="1"/>
  <c r="AZ97" i="6"/>
  <c r="AZ100" i="6" s="1"/>
  <c r="BB127" i="6"/>
  <c r="BB130" i="6" s="1"/>
  <c r="AV109" i="6"/>
  <c r="AV112" i="6" s="1"/>
  <c r="AZ55" i="6"/>
  <c r="AZ58" i="6" s="1"/>
  <c r="AX37" i="6"/>
  <c r="AX40" i="6" s="1"/>
  <c r="AZ115" i="6"/>
  <c r="AZ118" i="6" s="1"/>
  <c r="AY115" i="6"/>
  <c r="AY118" i="6" s="1"/>
  <c r="BB91" i="6"/>
  <c r="BB94" i="6" s="1"/>
  <c r="AY61" i="6"/>
  <c r="AY64" i="6" s="1"/>
  <c r="AX55" i="6"/>
  <c r="AX58" i="6" s="1"/>
  <c r="AX115" i="6"/>
  <c r="AX118" i="6" s="1"/>
  <c r="BB61" i="6"/>
  <c r="BB64" i="6" s="1"/>
  <c r="AW79" i="6"/>
  <c r="AW82" i="6" s="1"/>
  <c r="AY97" i="6"/>
  <c r="AY100" i="6" s="1"/>
  <c r="AW97" i="6"/>
  <c r="AW100" i="6" s="1"/>
  <c r="AV103" i="6"/>
  <c r="AV106" i="6" s="1"/>
  <c r="AZ79" i="6"/>
  <c r="AZ82" i="6" s="1"/>
  <c r="AX133" i="6"/>
  <c r="AX136" i="6" s="1"/>
  <c r="AX79" i="6"/>
  <c r="AX82" i="6" s="1"/>
  <c r="AZ121" i="6"/>
  <c r="AZ124" i="6" s="1"/>
  <c r="BA43" i="6"/>
  <c r="AX43" i="6"/>
  <c r="AX46" i="6" s="1"/>
  <c r="BA31" i="6"/>
  <c r="AW49" i="6"/>
  <c r="AW52" i="6" s="1"/>
  <c r="AW91" i="6"/>
  <c r="AW94" i="6" s="1"/>
  <c r="AX25" i="6"/>
  <c r="AX28" i="6" s="1"/>
  <c r="BB37" i="6"/>
  <c r="BB40" i="6" s="1"/>
  <c r="AV37" i="6"/>
  <c r="AZ109" i="6"/>
  <c r="AZ112" i="6" s="1"/>
  <c r="BB25" i="6"/>
  <c r="AY79" i="6"/>
  <c r="AY82" i="6" s="1"/>
  <c r="AX109" i="6"/>
  <c r="AX112" i="6" s="1"/>
  <c r="BA49" i="6"/>
  <c r="BA52" i="6" s="1"/>
  <c r="BA115" i="6"/>
  <c r="BA118" i="6" s="1"/>
  <c r="AV127" i="6"/>
  <c r="AV130" i="6" s="1"/>
  <c r="AX13" i="6"/>
  <c r="AX14" i="6" s="1"/>
  <c r="AZ13" i="6"/>
  <c r="AZ14" i="6" s="1"/>
  <c r="AW13" i="6"/>
  <c r="AW14" i="6" s="1"/>
  <c r="BB13" i="6"/>
  <c r="BB14" i="6" s="1"/>
  <c r="AY13" i="6"/>
  <c r="AY14" i="6" s="1"/>
  <c r="BA13" i="6"/>
  <c r="BA14" i="6" s="1"/>
  <c r="AV13" i="6"/>
  <c r="AV19" i="6"/>
  <c r="BA19" i="6"/>
  <c r="BA20" i="6" s="1"/>
  <c r="AW19" i="6"/>
  <c r="AW20" i="6" s="1"/>
  <c r="AZ19" i="6"/>
  <c r="AZ20" i="6" s="1"/>
  <c r="BB19" i="6"/>
  <c r="BB20" i="6" s="1"/>
  <c r="AY19" i="6"/>
  <c r="AY20" i="6" s="1"/>
  <c r="AX19" i="6"/>
  <c r="AX20" i="6" s="1"/>
  <c r="BA26" i="6" l="1"/>
  <c r="AW26" i="6"/>
  <c r="AW32" i="6" s="1"/>
  <c r="AW38" i="6" s="1"/>
  <c r="AW44" i="6" s="1"/>
  <c r="AW50" i="6" s="1"/>
  <c r="AW56" i="6" s="1"/>
  <c r="AW62" i="6" s="1"/>
  <c r="AW68" i="6" s="1"/>
  <c r="AW74" i="6" s="1"/>
  <c r="AW80" i="6" s="1"/>
  <c r="AW86" i="6" s="1"/>
  <c r="AW92" i="6" s="1"/>
  <c r="AW98" i="6" s="1"/>
  <c r="AW104" i="6" s="1"/>
  <c r="AW110" i="6" s="1"/>
  <c r="AW116" i="6" s="1"/>
  <c r="AW122" i="6" s="1"/>
  <c r="AW128" i="6" s="1"/>
  <c r="AW134" i="6" s="1"/>
  <c r="BB26" i="6"/>
  <c r="BB32" i="6" s="1"/>
  <c r="BB38" i="6" s="1"/>
  <c r="BB44" i="6" s="1"/>
  <c r="BB50" i="6" s="1"/>
  <c r="BB56" i="6" s="1"/>
  <c r="BB62" i="6" s="1"/>
  <c r="BB68" i="6" s="1"/>
  <c r="BB74" i="6" s="1"/>
  <c r="BB80" i="6" s="1"/>
  <c r="BB86" i="6" s="1"/>
  <c r="BB92" i="6" s="1"/>
  <c r="BB98" i="6" s="1"/>
  <c r="BB104" i="6" s="1"/>
  <c r="BB110" i="6" s="1"/>
  <c r="BB116" i="6" s="1"/>
  <c r="BB122" i="6" s="1"/>
  <c r="BB128" i="6" s="1"/>
  <c r="BB134" i="6" s="1"/>
  <c r="AT74" i="6"/>
  <c r="AY78" i="6" s="1"/>
  <c r="AU88" i="6"/>
  <c r="AU112" i="6"/>
  <c r="AU136" i="6"/>
  <c r="AT38" i="6"/>
  <c r="AY42" i="6" s="1"/>
  <c r="AU37" i="6"/>
  <c r="AV40" i="6"/>
  <c r="AU130" i="6"/>
  <c r="AU115" i="6"/>
  <c r="AT122" i="6"/>
  <c r="AY126" i="6" s="1"/>
  <c r="AU121" i="6"/>
  <c r="AV124" i="6"/>
  <c r="AU133" i="6"/>
  <c r="AT134" i="6"/>
  <c r="AY138" i="6" s="1"/>
  <c r="AU43" i="6"/>
  <c r="AT44" i="6"/>
  <c r="AY48" i="6" s="1"/>
  <c r="BA28" i="6"/>
  <c r="AU49" i="6"/>
  <c r="AT50" i="6"/>
  <c r="AY54" i="6" s="1"/>
  <c r="AV52" i="6"/>
  <c r="AU55" i="6"/>
  <c r="AT56" i="6"/>
  <c r="AY60" i="6" s="1"/>
  <c r="AT116" i="6"/>
  <c r="AY120" i="6" s="1"/>
  <c r="AT98" i="6"/>
  <c r="AY102" i="6" s="1"/>
  <c r="AU97" i="6"/>
  <c r="AU76" i="6"/>
  <c r="AZ26" i="6"/>
  <c r="AZ32" i="6" s="1"/>
  <c r="AZ38" i="6" s="1"/>
  <c r="AZ44" i="6" s="1"/>
  <c r="AZ50" i="6" s="1"/>
  <c r="AZ56" i="6" s="1"/>
  <c r="AZ62" i="6" s="1"/>
  <c r="AZ68" i="6" s="1"/>
  <c r="AZ74" i="6" s="1"/>
  <c r="AZ80" i="6" s="1"/>
  <c r="AZ86" i="6" s="1"/>
  <c r="AZ92" i="6" s="1"/>
  <c r="AZ98" i="6" s="1"/>
  <c r="AZ104" i="6" s="1"/>
  <c r="AZ110" i="6" s="1"/>
  <c r="AZ116" i="6" s="1"/>
  <c r="AZ122" i="6" s="1"/>
  <c r="AZ128" i="6" s="1"/>
  <c r="AZ134" i="6" s="1"/>
  <c r="AT128" i="6"/>
  <c r="AY132" i="6" s="1"/>
  <c r="AU127" i="6"/>
  <c r="BA32" i="6"/>
  <c r="BA38" i="6" s="1"/>
  <c r="BA44" i="6" s="1"/>
  <c r="BA50" i="6" s="1"/>
  <c r="BA56" i="6" s="1"/>
  <c r="BA62" i="6" s="1"/>
  <c r="BA68" i="6" s="1"/>
  <c r="BA74" i="6" s="1"/>
  <c r="BA80" i="6" s="1"/>
  <c r="BA86" i="6" s="1"/>
  <c r="BA92" i="6" s="1"/>
  <c r="BA98" i="6" s="1"/>
  <c r="BA104" i="6" s="1"/>
  <c r="BA110" i="6" s="1"/>
  <c r="BA116" i="6" s="1"/>
  <c r="BA122" i="6" s="1"/>
  <c r="BA128" i="6" s="1"/>
  <c r="BA134" i="6" s="1"/>
  <c r="AT104" i="6"/>
  <c r="AY108" i="6" s="1"/>
  <c r="BA46" i="6"/>
  <c r="AY26" i="6"/>
  <c r="AY32" i="6" s="1"/>
  <c r="AY38" i="6" s="1"/>
  <c r="AY44" i="6" s="1"/>
  <c r="AY50" i="6" s="1"/>
  <c r="AY56" i="6" s="1"/>
  <c r="AY62" i="6" s="1"/>
  <c r="AY68" i="6" s="1"/>
  <c r="AY74" i="6" s="1"/>
  <c r="AY80" i="6" s="1"/>
  <c r="AY86" i="6" s="1"/>
  <c r="AY92" i="6" s="1"/>
  <c r="AY98" i="6" s="1"/>
  <c r="AY104" i="6" s="1"/>
  <c r="AY110" i="6" s="1"/>
  <c r="AY116" i="6" s="1"/>
  <c r="AY122" i="6" s="1"/>
  <c r="AY128" i="6" s="1"/>
  <c r="AY134" i="6" s="1"/>
  <c r="AY28" i="6"/>
  <c r="BB28" i="6"/>
  <c r="BA34" i="6"/>
  <c r="AT92" i="6"/>
  <c r="AY96" i="6" s="1"/>
  <c r="AU64" i="6"/>
  <c r="AU79" i="6"/>
  <c r="AT68" i="6"/>
  <c r="AY72" i="6" s="1"/>
  <c r="AU67" i="6"/>
  <c r="AU106" i="6"/>
  <c r="AU118" i="6"/>
  <c r="AW34" i="6"/>
  <c r="BA70" i="6"/>
  <c r="AU70" i="6" s="1"/>
  <c r="AU82" i="6"/>
  <c r="AU61" i="6"/>
  <c r="AT62" i="6"/>
  <c r="AY66" i="6" s="1"/>
  <c r="AU103" i="6"/>
  <c r="AU73" i="6"/>
  <c r="AT86" i="6"/>
  <c r="AY90" i="6" s="1"/>
  <c r="AU85" i="6"/>
  <c r="AU100" i="6"/>
  <c r="AU91" i="6"/>
  <c r="AU109" i="6"/>
  <c r="AT110" i="6"/>
  <c r="AY114" i="6" s="1"/>
  <c r="AX26" i="6"/>
  <c r="AX32" i="6" s="1"/>
  <c r="AX38" i="6" s="1"/>
  <c r="AX44" i="6" s="1"/>
  <c r="AX50" i="6" s="1"/>
  <c r="AX56" i="6" s="1"/>
  <c r="AX62" i="6" s="1"/>
  <c r="AX68" i="6" s="1"/>
  <c r="AX74" i="6" s="1"/>
  <c r="AX80" i="6" s="1"/>
  <c r="AX86" i="6" s="1"/>
  <c r="AX92" i="6" s="1"/>
  <c r="AX98" i="6" s="1"/>
  <c r="AX104" i="6" s="1"/>
  <c r="AX110" i="6" s="1"/>
  <c r="AX116" i="6" s="1"/>
  <c r="AX122" i="6" s="1"/>
  <c r="AX128" i="6" s="1"/>
  <c r="AX134" i="6" s="1"/>
  <c r="AT32" i="6"/>
  <c r="AY36" i="6" s="1"/>
  <c r="AU31" i="6"/>
  <c r="AZ28" i="6"/>
  <c r="AU58" i="6"/>
  <c r="AT26" i="6"/>
  <c r="AY30" i="6" s="1"/>
  <c r="AU25" i="6"/>
  <c r="AV28" i="6"/>
  <c r="AT80" i="6"/>
  <c r="AY84" i="6" s="1"/>
  <c r="BA94" i="6"/>
  <c r="AU94" i="6" s="1"/>
  <c r="AY46" i="6"/>
  <c r="AT14" i="6"/>
  <c r="AT18" i="6" s="1"/>
  <c r="AT20" i="6"/>
  <c r="AY16" i="6"/>
  <c r="AY15" i="6" s="1"/>
  <c r="AU13" i="6"/>
  <c r="AT16" i="6" s="1"/>
  <c r="AZ22" i="6"/>
  <c r="AZ21" i="6" s="1"/>
  <c r="AW16" i="6"/>
  <c r="AW15" i="6" s="1"/>
  <c r="BB16" i="6"/>
  <c r="BB15" i="6" s="1"/>
  <c r="AX16" i="6"/>
  <c r="AX15" i="6" s="1"/>
  <c r="BA16" i="6"/>
  <c r="BA15" i="6" s="1"/>
  <c r="AZ16" i="6"/>
  <c r="AZ15" i="6" s="1"/>
  <c r="AV14" i="6"/>
  <c r="AU14" i="6" s="1"/>
  <c r="I14" i="6" s="1"/>
  <c r="AV16" i="6"/>
  <c r="BA22" i="6"/>
  <c r="BA21" i="6" s="1"/>
  <c r="AV20" i="6"/>
  <c r="AV26" i="6" s="1"/>
  <c r="AU19" i="6"/>
  <c r="AT22" i="6" s="1"/>
  <c r="AW22" i="6"/>
  <c r="AW21" i="6" s="1"/>
  <c r="AW27" i="6" s="1"/>
  <c r="AV22" i="6"/>
  <c r="AY22" i="6"/>
  <c r="AY21" i="6" s="1"/>
  <c r="AX22" i="6"/>
  <c r="AX21" i="6" s="1"/>
  <c r="AX27" i="6" s="1"/>
  <c r="AX33" i="6" s="1"/>
  <c r="AX39" i="6" s="1"/>
  <c r="AX45" i="6" s="1"/>
  <c r="AX51" i="6" s="1"/>
  <c r="AX57" i="6" s="1"/>
  <c r="AX63" i="6" s="1"/>
  <c r="AX69" i="6" s="1"/>
  <c r="AX75" i="6" s="1"/>
  <c r="AX81" i="6" s="1"/>
  <c r="AX87" i="6" s="1"/>
  <c r="AX93" i="6" s="1"/>
  <c r="AX99" i="6" s="1"/>
  <c r="AX105" i="6" s="1"/>
  <c r="AX111" i="6" s="1"/>
  <c r="AX117" i="6" s="1"/>
  <c r="AX123" i="6" s="1"/>
  <c r="AX129" i="6" s="1"/>
  <c r="AX135" i="6" s="1"/>
  <c r="BB22" i="6"/>
  <c r="BB21" i="6" s="1"/>
  <c r="AZ27" i="6" l="1"/>
  <c r="AZ33" i="6" s="1"/>
  <c r="AZ39" i="6" s="1"/>
  <c r="AZ45" i="6" s="1"/>
  <c r="AZ51" i="6" s="1"/>
  <c r="AZ57" i="6" s="1"/>
  <c r="AZ63" i="6" s="1"/>
  <c r="AZ69" i="6" s="1"/>
  <c r="AZ75" i="6" s="1"/>
  <c r="AZ81" i="6" s="1"/>
  <c r="AZ87" i="6" s="1"/>
  <c r="AZ93" i="6" s="1"/>
  <c r="AZ99" i="6" s="1"/>
  <c r="AZ105" i="6" s="1"/>
  <c r="AZ111" i="6" s="1"/>
  <c r="AZ117" i="6" s="1"/>
  <c r="AZ123" i="6" s="1"/>
  <c r="AZ129" i="6" s="1"/>
  <c r="AZ135" i="6" s="1"/>
  <c r="AT30" i="6"/>
  <c r="AZ30" i="6" s="1"/>
  <c r="AU26" i="6"/>
  <c r="I26" i="6" s="1"/>
  <c r="AV32" i="6"/>
  <c r="AU32" i="6" s="1"/>
  <c r="I32" i="6" s="1"/>
  <c r="BA27" i="6"/>
  <c r="BA33" i="6" s="1"/>
  <c r="BA39" i="6" s="1"/>
  <c r="BA45" i="6" s="1"/>
  <c r="BA51" i="6" s="1"/>
  <c r="BA57" i="6" s="1"/>
  <c r="BA63" i="6" s="1"/>
  <c r="BA69" i="6" s="1"/>
  <c r="BA75" i="6" s="1"/>
  <c r="BA81" i="6" s="1"/>
  <c r="BA87" i="6" s="1"/>
  <c r="BA93" i="6" s="1"/>
  <c r="BA99" i="6" s="1"/>
  <c r="BA105" i="6" s="1"/>
  <c r="BA111" i="6" s="1"/>
  <c r="BA117" i="6" s="1"/>
  <c r="BA123" i="6" s="1"/>
  <c r="BA129" i="6" s="1"/>
  <c r="BA135" i="6" s="1"/>
  <c r="I70" i="6"/>
  <c r="I94" i="6"/>
  <c r="AU28" i="6"/>
  <c r="AU40" i="6"/>
  <c r="H94" i="6"/>
  <c r="I91" i="6"/>
  <c r="H64" i="6"/>
  <c r="I61" i="6"/>
  <c r="I118" i="6"/>
  <c r="H82" i="6"/>
  <c r="I79" i="6"/>
  <c r="BB27" i="6"/>
  <c r="BB33" i="6" s="1"/>
  <c r="BB39" i="6" s="1"/>
  <c r="BB45" i="6" s="1"/>
  <c r="BB51" i="6" s="1"/>
  <c r="BB57" i="6" s="1"/>
  <c r="BB63" i="6" s="1"/>
  <c r="BB69" i="6" s="1"/>
  <c r="BB75" i="6" s="1"/>
  <c r="BB81" i="6" s="1"/>
  <c r="BB87" i="6" s="1"/>
  <c r="BB93" i="6" s="1"/>
  <c r="BB99" i="6" s="1"/>
  <c r="BB105" i="6" s="1"/>
  <c r="BB111" i="6" s="1"/>
  <c r="BB117" i="6" s="1"/>
  <c r="BB123" i="6" s="1"/>
  <c r="BB129" i="6" s="1"/>
  <c r="BB135" i="6" s="1"/>
  <c r="H136" i="6"/>
  <c r="I133" i="6"/>
  <c r="I88" i="6"/>
  <c r="I127" i="6"/>
  <c r="H130" i="6"/>
  <c r="I136" i="6"/>
  <c r="H124" i="6"/>
  <c r="I121" i="6"/>
  <c r="H112" i="6"/>
  <c r="I109" i="6"/>
  <c r="H70" i="6"/>
  <c r="I67" i="6"/>
  <c r="I31" i="6"/>
  <c r="H34" i="6"/>
  <c r="H28" i="6"/>
  <c r="I25" i="6"/>
  <c r="AW33" i="6"/>
  <c r="AW39" i="6" s="1"/>
  <c r="AW45" i="6" s="1"/>
  <c r="AW51" i="6" s="1"/>
  <c r="AW57" i="6" s="1"/>
  <c r="AW63" i="6" s="1"/>
  <c r="AW69" i="6" s="1"/>
  <c r="AW75" i="6" s="1"/>
  <c r="AW81" i="6" s="1"/>
  <c r="AW87" i="6" s="1"/>
  <c r="AW93" i="6" s="1"/>
  <c r="AW99" i="6" s="1"/>
  <c r="AW105" i="6" s="1"/>
  <c r="AW111" i="6" s="1"/>
  <c r="AW117" i="6" s="1"/>
  <c r="AW123" i="6" s="1"/>
  <c r="AW129" i="6" s="1"/>
  <c r="AW135" i="6" s="1"/>
  <c r="H76" i="6"/>
  <c r="I73" i="6"/>
  <c r="I82" i="6"/>
  <c r="AU34" i="6"/>
  <c r="AT28" i="6"/>
  <c r="I58" i="6"/>
  <c r="I85" i="6"/>
  <c r="H88" i="6"/>
  <c r="I103" i="6"/>
  <c r="H106" i="6"/>
  <c r="I64" i="6"/>
  <c r="AY27" i="6"/>
  <c r="AY33" i="6" s="1"/>
  <c r="AY39" i="6" s="1"/>
  <c r="AY45" i="6" s="1"/>
  <c r="AY51" i="6" s="1"/>
  <c r="AY57" i="6" s="1"/>
  <c r="AY63" i="6" s="1"/>
  <c r="AY69" i="6" s="1"/>
  <c r="AY75" i="6" s="1"/>
  <c r="AY81" i="6" s="1"/>
  <c r="AY87" i="6" s="1"/>
  <c r="AY93" i="6" s="1"/>
  <c r="AY99" i="6" s="1"/>
  <c r="AY105" i="6" s="1"/>
  <c r="AY111" i="6" s="1"/>
  <c r="AY117" i="6" s="1"/>
  <c r="AY123" i="6" s="1"/>
  <c r="AY129" i="6" s="1"/>
  <c r="AY135" i="6" s="1"/>
  <c r="H58" i="6"/>
  <c r="I55" i="6"/>
  <c r="H118" i="6"/>
  <c r="I115" i="6"/>
  <c r="H40" i="6"/>
  <c r="I37" i="6"/>
  <c r="I106" i="6"/>
  <c r="I76" i="6"/>
  <c r="AU52" i="6"/>
  <c r="I52" i="6" s="1"/>
  <c r="AU46" i="6"/>
  <c r="I112" i="6"/>
  <c r="I100" i="6"/>
  <c r="AT36" i="6"/>
  <c r="H100" i="6"/>
  <c r="I97" i="6"/>
  <c r="H52" i="6"/>
  <c r="I49" i="6"/>
  <c r="I43" i="6"/>
  <c r="H46" i="6"/>
  <c r="AU124" i="6"/>
  <c r="I130" i="6"/>
  <c r="AY18" i="6"/>
  <c r="AT21" i="6"/>
  <c r="AT19" i="6"/>
  <c r="AY24" i="6"/>
  <c r="AT24" i="6"/>
  <c r="AT15" i="6"/>
  <c r="AZ18" i="6"/>
  <c r="AU20" i="6"/>
  <c r="AV15" i="6"/>
  <c r="AU16" i="6"/>
  <c r="H16" i="6"/>
  <c r="I13" i="6"/>
  <c r="H22" i="6"/>
  <c r="I19" i="6"/>
  <c r="AV21" i="6"/>
  <c r="AV27" i="6" s="1"/>
  <c r="AU22" i="6"/>
  <c r="B24" i="6"/>
  <c r="L2" i="7"/>
  <c r="AV38" i="6" l="1"/>
  <c r="BA30" i="6"/>
  <c r="AU30" i="6" s="1"/>
  <c r="AT42" i="6"/>
  <c r="AZ42" i="6" s="1"/>
  <c r="AT27" i="6"/>
  <c r="AV33" i="6"/>
  <c r="AT29" i="6"/>
  <c r="AB29" i="6"/>
  <c r="J29" i="6"/>
  <c r="S29" i="6"/>
  <c r="AK29" i="6"/>
  <c r="J107" i="6"/>
  <c r="AK107" i="6"/>
  <c r="AT107" i="6"/>
  <c r="AB107" i="6"/>
  <c r="S107" i="6"/>
  <c r="AB113" i="6"/>
  <c r="J113" i="6"/>
  <c r="AT113" i="6"/>
  <c r="AK113" i="6"/>
  <c r="S113" i="6"/>
  <c r="AK65" i="6"/>
  <c r="S65" i="6"/>
  <c r="AT65" i="6"/>
  <c r="J65" i="6"/>
  <c r="AB65" i="6"/>
  <c r="AB95" i="6"/>
  <c r="J95" i="6"/>
  <c r="AK95" i="6"/>
  <c r="S95" i="6"/>
  <c r="AT95" i="6"/>
  <c r="I124" i="6"/>
  <c r="AU38" i="6"/>
  <c r="I38" i="6" s="1"/>
  <c r="AT48" i="6"/>
  <c r="AV44" i="6"/>
  <c r="S59" i="6"/>
  <c r="AT59" i="6"/>
  <c r="J59" i="6"/>
  <c r="AB59" i="6"/>
  <c r="AK59" i="6"/>
  <c r="AK47" i="6"/>
  <c r="S47" i="6"/>
  <c r="AT47" i="6"/>
  <c r="AB47" i="6"/>
  <c r="J47" i="6"/>
  <c r="S131" i="6"/>
  <c r="AK131" i="6"/>
  <c r="J131" i="6"/>
  <c r="AT131" i="6"/>
  <c r="AB131" i="6"/>
  <c r="AT34" i="6"/>
  <c r="AT25" i="6"/>
  <c r="I46" i="6"/>
  <c r="AT89" i="6"/>
  <c r="S89" i="6"/>
  <c r="J89" i="6"/>
  <c r="AB89" i="6"/>
  <c r="AK89" i="6"/>
  <c r="AK125" i="6"/>
  <c r="S125" i="6"/>
  <c r="J125" i="6"/>
  <c r="AB125" i="6"/>
  <c r="AT125" i="6"/>
  <c r="I40" i="6"/>
  <c r="AB119" i="6"/>
  <c r="S119" i="6"/>
  <c r="J119" i="6"/>
  <c r="AK119" i="6"/>
  <c r="AT119" i="6"/>
  <c r="AZ36" i="6"/>
  <c r="BA36" i="6"/>
  <c r="AU36" i="6" s="1"/>
  <c r="AK53" i="6"/>
  <c r="AB53" i="6"/>
  <c r="S53" i="6"/>
  <c r="AT53" i="6"/>
  <c r="J53" i="6"/>
  <c r="AT101" i="6"/>
  <c r="AK101" i="6"/>
  <c r="J101" i="6"/>
  <c r="S101" i="6"/>
  <c r="AB101" i="6"/>
  <c r="AT77" i="6"/>
  <c r="AB77" i="6"/>
  <c r="AK77" i="6"/>
  <c r="J77" i="6"/>
  <c r="S77" i="6"/>
  <c r="J35" i="6"/>
  <c r="AB35" i="6"/>
  <c r="S35" i="6"/>
  <c r="AT35" i="6"/>
  <c r="AK35" i="6"/>
  <c r="AK137" i="6"/>
  <c r="J137" i="6"/>
  <c r="S137" i="6"/>
  <c r="AT137" i="6"/>
  <c r="AB137" i="6"/>
  <c r="I28" i="6"/>
  <c r="I34" i="6"/>
  <c r="AK41" i="6"/>
  <c r="S41" i="6"/>
  <c r="J41" i="6"/>
  <c r="AB41" i="6"/>
  <c r="AT41" i="6"/>
  <c r="S71" i="6"/>
  <c r="AK71" i="6"/>
  <c r="AB71" i="6"/>
  <c r="J71" i="6"/>
  <c r="AT71" i="6"/>
  <c r="AT83" i="6"/>
  <c r="AB83" i="6"/>
  <c r="AK83" i="6"/>
  <c r="S83" i="6"/>
  <c r="J83" i="6"/>
  <c r="I20" i="6"/>
  <c r="BA24" i="6"/>
  <c r="AU24" i="6" s="1"/>
  <c r="AZ24" i="6"/>
  <c r="AT23" i="6"/>
  <c r="AB23" i="6"/>
  <c r="AI24" i="6" s="1"/>
  <c r="AC24" i="6" s="1"/>
  <c r="J23" i="6"/>
  <c r="Q24" i="6" s="1"/>
  <c r="K24" i="6" s="1"/>
  <c r="AK23" i="6"/>
  <c r="AR24" i="6" s="1"/>
  <c r="AL24" i="6" s="1"/>
  <c r="S23" i="6"/>
  <c r="Z24" i="6" s="1"/>
  <c r="T24" i="6" s="1"/>
  <c r="AK17" i="6"/>
  <c r="AR18" i="6" s="1"/>
  <c r="AL18" i="6" s="1"/>
  <c r="AN18" i="6" s="1"/>
  <c r="AB17" i="6"/>
  <c r="AI18" i="6" s="1"/>
  <c r="AC18" i="6" s="1"/>
  <c r="AE18" i="6" s="1"/>
  <c r="S17" i="6"/>
  <c r="Z18" i="6" s="1"/>
  <c r="T18" i="6" s="1"/>
  <c r="V18" i="6" s="1"/>
  <c r="AT17" i="6"/>
  <c r="BA18" i="6" s="1"/>
  <c r="AU18" i="6" s="1"/>
  <c r="AV18" i="6" s="1"/>
  <c r="J17" i="6"/>
  <c r="Q18" i="6" s="1"/>
  <c r="K18" i="6" s="1"/>
  <c r="M18" i="6" s="1"/>
  <c r="AT13" i="6"/>
  <c r="AU15" i="6"/>
  <c r="I16" i="6"/>
  <c r="AU21" i="6"/>
  <c r="I22" i="6"/>
  <c r="L9" i="7"/>
  <c r="M2" i="7"/>
  <c r="M24" i="6" l="1"/>
  <c r="L24" i="6"/>
  <c r="AE24" i="6"/>
  <c r="AD24" i="6"/>
  <c r="U24" i="6"/>
  <c r="V24" i="6"/>
  <c r="AM24" i="6"/>
  <c r="AN24" i="6"/>
  <c r="AU27" i="6"/>
  <c r="BB24" i="6"/>
  <c r="AV30" i="6"/>
  <c r="AW18" i="6"/>
  <c r="BA42" i="6"/>
  <c r="AU42" i="6" s="1"/>
  <c r="AW30" i="6"/>
  <c r="I27" i="6"/>
  <c r="AU33" i="6"/>
  <c r="AU44" i="6"/>
  <c r="I44" i="6" s="1"/>
  <c r="AV50" i="6"/>
  <c r="AT54" i="6"/>
  <c r="AT40" i="6"/>
  <c r="AT31" i="6"/>
  <c r="BA48" i="6"/>
  <c r="AZ48" i="6"/>
  <c r="AT33" i="6"/>
  <c r="AV36" i="6" s="1"/>
  <c r="AV39" i="6"/>
  <c r="AV24" i="6"/>
  <c r="AW24" i="6"/>
  <c r="AD18" i="6"/>
  <c r="L18" i="6"/>
  <c r="AM18" i="6"/>
  <c r="BB18" i="6"/>
  <c r="U18" i="6"/>
  <c r="I15" i="6"/>
  <c r="I21" i="6"/>
  <c r="M9" i="7"/>
  <c r="N2" i="7"/>
  <c r="AU48" i="6" l="1"/>
  <c r="AT39" i="6"/>
  <c r="AV42" i="6" s="1"/>
  <c r="AV45" i="6"/>
  <c r="AZ54" i="6"/>
  <c r="BA54" i="6"/>
  <c r="AT37" i="6"/>
  <c r="AT46" i="6"/>
  <c r="AW36" i="6"/>
  <c r="I33" i="6"/>
  <c r="AU39" i="6"/>
  <c r="AU50" i="6"/>
  <c r="I50" i="6" s="1"/>
  <c r="AT60" i="6"/>
  <c r="AV56" i="6"/>
  <c r="N9" i="7"/>
  <c r="O2" i="7"/>
  <c r="AT43" i="6" l="1"/>
  <c r="AT52" i="6"/>
  <c r="AU54" i="6"/>
  <c r="AU56" i="6"/>
  <c r="I56" i="6" s="1"/>
  <c r="AV62" i="6"/>
  <c r="AT66" i="6"/>
  <c r="BA60" i="6"/>
  <c r="AU60" i="6" s="1"/>
  <c r="AZ60" i="6"/>
  <c r="AW42" i="6"/>
  <c r="I39" i="6"/>
  <c r="AU45" i="6"/>
  <c r="AT45" i="6"/>
  <c r="AV48" i="6" s="1"/>
  <c r="AV51" i="6"/>
  <c r="P2" i="7"/>
  <c r="O9" i="7"/>
  <c r="AU62" i="6" l="1"/>
  <c r="I62" i="6" s="1"/>
  <c r="AT72" i="6"/>
  <c r="AV68" i="6"/>
  <c r="AU51" i="6"/>
  <c r="AW48" i="6"/>
  <c r="I45" i="6"/>
  <c r="AT51" i="6"/>
  <c r="AV54" i="6" s="1"/>
  <c r="AV57" i="6"/>
  <c r="BA66" i="6"/>
  <c r="AU66" i="6" s="1"/>
  <c r="AZ66" i="6"/>
  <c r="AT58" i="6"/>
  <c r="AT49" i="6"/>
  <c r="Q2" i="7"/>
  <c r="P9" i="7"/>
  <c r="AU68" i="6" l="1"/>
  <c r="I68" i="6" s="1"/>
  <c r="AV74" i="6"/>
  <c r="AT78" i="6"/>
  <c r="AT64" i="6"/>
  <c r="AT55" i="6"/>
  <c r="AT57" i="6"/>
  <c r="AV60" i="6" s="1"/>
  <c r="AV63" i="6"/>
  <c r="BA72" i="6"/>
  <c r="AZ72" i="6"/>
  <c r="AW54" i="6"/>
  <c r="I51" i="6"/>
  <c r="AU57" i="6"/>
  <c r="R2" i="7"/>
  <c r="Q9" i="7"/>
  <c r="AU72" i="6" l="1"/>
  <c r="AT63" i="6"/>
  <c r="AV66" i="6" s="1"/>
  <c r="AV69" i="6"/>
  <c r="AU74" i="6"/>
  <c r="I74" i="6" s="1"/>
  <c r="AV80" i="6"/>
  <c r="AT84" i="6"/>
  <c r="AZ78" i="6"/>
  <c r="BA78" i="6"/>
  <c r="AW60" i="6"/>
  <c r="I57" i="6"/>
  <c r="AU63" i="6"/>
  <c r="AT61" i="6"/>
  <c r="AT70" i="6"/>
  <c r="U2" i="7"/>
  <c r="R9" i="7"/>
  <c r="AU78" i="6" l="1"/>
  <c r="BA84" i="6"/>
  <c r="AZ84" i="6"/>
  <c r="AT76" i="6"/>
  <c r="AT67" i="6"/>
  <c r="AU80" i="6"/>
  <c r="I80" i="6" s="1"/>
  <c r="AV86" i="6"/>
  <c r="AT90" i="6"/>
  <c r="AW66" i="6"/>
  <c r="I63" i="6"/>
  <c r="AU69" i="6"/>
  <c r="AT69" i="6"/>
  <c r="AV72" i="6" s="1"/>
  <c r="AV75" i="6"/>
  <c r="U9" i="7"/>
  <c r="V2" i="7"/>
  <c r="AU86" i="6" l="1"/>
  <c r="AV92" i="6"/>
  <c r="AT96" i="6"/>
  <c r="AU84" i="6"/>
  <c r="AT82" i="6"/>
  <c r="AT73" i="6"/>
  <c r="AW72" i="6"/>
  <c r="I69" i="6"/>
  <c r="AU75" i="6"/>
  <c r="BA90" i="6"/>
  <c r="AZ90" i="6"/>
  <c r="AT75" i="6"/>
  <c r="AV78" i="6" s="1"/>
  <c r="AV81" i="6"/>
  <c r="V9" i="7"/>
  <c r="W2" i="7"/>
  <c r="AZ96" i="6" l="1"/>
  <c r="BA96" i="6"/>
  <c r="AT88" i="6"/>
  <c r="AT79" i="6"/>
  <c r="AU92" i="6"/>
  <c r="AV98" i="6"/>
  <c r="AT102" i="6"/>
  <c r="AW78" i="6"/>
  <c r="I75" i="6"/>
  <c r="AU81" i="6"/>
  <c r="AU90" i="6"/>
  <c r="I86" i="6"/>
  <c r="AT81" i="6"/>
  <c r="AV84" i="6" s="1"/>
  <c r="AV87" i="6"/>
  <c r="W9" i="7"/>
  <c r="X2" i="7"/>
  <c r="AW84" i="6" l="1"/>
  <c r="I81" i="6"/>
  <c r="AU87" i="6"/>
  <c r="AZ102" i="6"/>
  <c r="BA102" i="6"/>
  <c r="AU98" i="6"/>
  <c r="I98" i="6" s="1"/>
  <c r="AV104" i="6"/>
  <c r="AT108" i="6"/>
  <c r="AT85" i="6"/>
  <c r="AT94" i="6"/>
  <c r="AT87" i="6"/>
  <c r="AV90" i="6" s="1"/>
  <c r="AV93" i="6"/>
  <c r="AU96" i="6"/>
  <c r="I92" i="6"/>
  <c r="Y2" i="7"/>
  <c r="X9" i="7"/>
  <c r="AT91" i="6" l="1"/>
  <c r="AT100" i="6"/>
  <c r="AW90" i="6"/>
  <c r="I87" i="6"/>
  <c r="AU93" i="6"/>
  <c r="BA108" i="6"/>
  <c r="AZ108" i="6"/>
  <c r="AU104" i="6"/>
  <c r="I104" i="6" s="1"/>
  <c r="AT114" i="6"/>
  <c r="AV110" i="6"/>
  <c r="AT93" i="6"/>
  <c r="AV96" i="6" s="1"/>
  <c r="AV99" i="6"/>
  <c r="AU102" i="6"/>
  <c r="Z2" i="7"/>
  <c r="Y9" i="7"/>
  <c r="AU108" i="6" l="1"/>
  <c r="BA114" i="6"/>
  <c r="AZ114" i="6"/>
  <c r="AW96" i="6"/>
  <c r="I93" i="6"/>
  <c r="AU99" i="6"/>
  <c r="AT106" i="6"/>
  <c r="AT97" i="6"/>
  <c r="AU110" i="6"/>
  <c r="I110" i="6" s="1"/>
  <c r="AV116" i="6"/>
  <c r="AT120" i="6"/>
  <c r="AT99" i="6"/>
  <c r="AV102" i="6" s="1"/>
  <c r="AV105" i="6"/>
  <c r="Z9" i="7"/>
  <c r="AA2" i="7"/>
  <c r="AT103" i="6" l="1"/>
  <c r="AT112" i="6"/>
  <c r="AU114" i="6"/>
  <c r="AT105" i="6"/>
  <c r="AV108" i="6" s="1"/>
  <c r="AV111" i="6"/>
  <c r="AZ120" i="6"/>
  <c r="BA120" i="6"/>
  <c r="AW102" i="6"/>
  <c r="I99" i="6"/>
  <c r="AU105" i="6"/>
  <c r="AU116" i="6"/>
  <c r="I116" i="6" s="1"/>
  <c r="AT126" i="6"/>
  <c r="AV122" i="6"/>
  <c r="AD2" i="7"/>
  <c r="AA9" i="7"/>
  <c r="AU120" i="6" l="1"/>
  <c r="AT111" i="6"/>
  <c r="AV114" i="6" s="1"/>
  <c r="AV117" i="6"/>
  <c r="AU122" i="6"/>
  <c r="I122" i="6" s="1"/>
  <c r="AV128" i="6"/>
  <c r="AT132" i="6"/>
  <c r="AW108" i="6"/>
  <c r="I105" i="6"/>
  <c r="AU111" i="6"/>
  <c r="AZ126" i="6"/>
  <c r="BA126" i="6"/>
  <c r="AT109" i="6"/>
  <c r="AT118" i="6"/>
  <c r="AE2" i="7"/>
  <c r="AD9" i="7"/>
  <c r="AU126" i="6" l="1"/>
  <c r="BA132" i="6"/>
  <c r="AZ132" i="6"/>
  <c r="AU128" i="6"/>
  <c r="AV134" i="6"/>
  <c r="AT138" i="6"/>
  <c r="AT117" i="6"/>
  <c r="AV120" i="6" s="1"/>
  <c r="AV123" i="6"/>
  <c r="AT124" i="6"/>
  <c r="AT115" i="6"/>
  <c r="AW114" i="6"/>
  <c r="I111" i="6"/>
  <c r="AU117" i="6"/>
  <c r="AF2" i="7"/>
  <c r="AE9" i="7"/>
  <c r="AT123" i="6" l="1"/>
  <c r="AV126" i="6" s="1"/>
  <c r="AV129" i="6"/>
  <c r="AZ138" i="6"/>
  <c r="BA138" i="6"/>
  <c r="AT130" i="6"/>
  <c r="AT121" i="6"/>
  <c r="AU134" i="6"/>
  <c r="I134" i="6" s="1"/>
  <c r="AW120" i="6"/>
  <c r="I117" i="6"/>
  <c r="AU123" i="6"/>
  <c r="AU132" i="6"/>
  <c r="I128" i="6"/>
  <c r="AG2" i="7"/>
  <c r="AF9" i="7"/>
  <c r="F1" i="7"/>
  <c r="AT129" i="6" l="1"/>
  <c r="AV132" i="6" s="1"/>
  <c r="AV135" i="6"/>
  <c r="AU138" i="6"/>
  <c r="AT136" i="6"/>
  <c r="AT127" i="6"/>
  <c r="AW126" i="6"/>
  <c r="I123" i="6"/>
  <c r="AU129" i="6"/>
  <c r="AH2" i="7"/>
  <c r="AG9" i="7"/>
  <c r="AW132" i="6" l="1"/>
  <c r="I129" i="6"/>
  <c r="AU135" i="6"/>
  <c r="AT135" i="6"/>
  <c r="AV138" i="6" s="1"/>
  <c r="AT133" i="6"/>
  <c r="AH9" i="7"/>
  <c r="AI2" i="7"/>
  <c r="AW138" i="6" l="1"/>
  <c r="I135" i="6"/>
  <c r="AJ2" i="7"/>
  <c r="AI9" i="7"/>
  <c r="AM2" i="7" l="1"/>
  <c r="AJ9" i="7"/>
  <c r="AM9" i="7" l="1"/>
  <c r="AN2" i="7"/>
  <c r="AO2" i="7" l="1"/>
  <c r="AN9" i="7"/>
  <c r="AP2" i="7" l="1"/>
  <c r="AO9" i="7"/>
  <c r="AQ2" i="7" l="1"/>
  <c r="AP9" i="7"/>
  <c r="AQ9" i="7" l="1"/>
  <c r="AR2" i="7"/>
  <c r="AS2" i="7" l="1"/>
  <c r="AR9" i="7"/>
  <c r="AV2" i="7" l="1"/>
  <c r="AS9" i="7"/>
  <c r="AW2" i="7" l="1"/>
  <c r="AV9" i="7"/>
  <c r="AX2" i="7" l="1"/>
  <c r="AW9" i="7"/>
  <c r="AY2" i="7" l="1"/>
  <c r="AX9" i="7"/>
  <c r="AZ2" i="7" l="1"/>
  <c r="AY9" i="7"/>
  <c r="AZ9" i="7" l="1"/>
  <c r="BA2" i="7"/>
  <c r="BA9" i="7" l="1"/>
  <c r="BB2" i="7"/>
  <c r="BB9" i="7" s="1"/>
  <c r="BA31" i="7" l="1"/>
  <c r="BA115" i="7"/>
  <c r="BA118" i="7" s="1"/>
  <c r="AX25" i="7"/>
  <c r="AX127" i="7"/>
  <c r="AX130" i="7" s="1"/>
  <c r="BB67" i="7"/>
  <c r="BB70" i="7" s="1"/>
  <c r="AX121" i="7"/>
  <c r="AX124" i="7" s="1"/>
  <c r="AV85" i="7"/>
  <c r="AV88" i="7" s="1"/>
  <c r="BB133" i="7"/>
  <c r="BB136" i="7" s="1"/>
  <c r="AV73" i="7"/>
  <c r="AV76" i="7" s="1"/>
  <c r="AV115" i="7"/>
  <c r="BA25" i="7"/>
  <c r="AZ85" i="7"/>
  <c r="AZ88" i="7" s="1"/>
  <c r="BB103" i="7"/>
  <c r="BB106" i="7" s="1"/>
  <c r="BB109" i="7"/>
  <c r="BB112" i="7" s="1"/>
  <c r="AW91" i="7"/>
  <c r="AW94" i="7" s="1"/>
  <c r="AV121" i="7"/>
  <c r="AV124" i="7" s="1"/>
  <c r="BB31" i="7"/>
  <c r="BB34" i="7" s="1"/>
  <c r="AV133" i="7"/>
  <c r="AV136" i="7" s="1"/>
  <c r="BA55" i="7"/>
  <c r="AY79" i="7"/>
  <c r="AY82" i="7" s="1"/>
  <c r="AW109" i="7"/>
  <c r="AW112" i="7" s="1"/>
  <c r="BA61" i="7"/>
  <c r="BA64" i="7" s="1"/>
  <c r="AY43" i="7"/>
  <c r="AY46" i="7" s="1"/>
  <c r="AW43" i="7"/>
  <c r="AW46" i="7" s="1"/>
  <c r="AZ91" i="7"/>
  <c r="AZ94" i="7" s="1"/>
  <c r="AX49" i="7"/>
  <c r="AX52" i="7" s="1"/>
  <c r="AY133" i="7"/>
  <c r="AY136" i="7" s="1"/>
  <c r="AX115" i="7"/>
  <c r="AX118" i="7" s="1"/>
  <c r="AX109" i="7"/>
  <c r="AX112" i="7" s="1"/>
  <c r="AY61" i="7"/>
  <c r="AY64" i="7" s="1"/>
  <c r="AY127" i="7"/>
  <c r="AY130" i="7" s="1"/>
  <c r="BB25" i="7"/>
  <c r="BB28" i="7" s="1"/>
  <c r="AW127" i="7"/>
  <c r="BB121" i="7"/>
  <c r="BB124" i="7" s="1"/>
  <c r="BA43" i="7"/>
  <c r="BA46" i="7" s="1"/>
  <c r="AZ115" i="7"/>
  <c r="AZ118" i="7" s="1"/>
  <c r="BB43" i="7"/>
  <c r="BB46" i="7" s="1"/>
  <c r="AX31" i="7"/>
  <c r="AX34" i="7" s="1"/>
  <c r="AV55" i="7"/>
  <c r="AV58" i="7" s="1"/>
  <c r="AY91" i="7"/>
  <c r="AY94" i="7" s="1"/>
  <c r="AX37" i="7"/>
  <c r="AV97" i="7"/>
  <c r="AV100" i="7" s="1"/>
  <c r="AZ97" i="7"/>
  <c r="AZ100" i="7" s="1"/>
  <c r="BA49" i="7"/>
  <c r="BA52" i="7" s="1"/>
  <c r="AW37" i="7"/>
  <c r="AW40" i="7" s="1"/>
  <c r="AX91" i="7"/>
  <c r="AX94" i="7" s="1"/>
  <c r="BA79" i="7"/>
  <c r="BA82" i="7" s="1"/>
  <c r="AW55" i="7"/>
  <c r="AW58" i="7" s="1"/>
  <c r="AY73" i="7"/>
  <c r="AY76" i="7" s="1"/>
  <c r="AZ61" i="7"/>
  <c r="AZ64" i="7" s="1"/>
  <c r="AV37" i="7"/>
  <c r="AW67" i="7"/>
  <c r="AV127" i="7"/>
  <c r="AV130" i="7" s="1"/>
  <c r="BA73" i="7"/>
  <c r="BA76" i="7" s="1"/>
  <c r="AV43" i="7"/>
  <c r="AV46" i="7" s="1"/>
  <c r="AY31" i="7"/>
  <c r="BA91" i="7"/>
  <c r="AX73" i="7"/>
  <c r="AX76" i="7" s="1"/>
  <c r="BA34" i="7"/>
  <c r="AZ31" i="7"/>
  <c r="AZ34" i="7" s="1"/>
  <c r="BB73" i="7"/>
  <c r="BB76" i="7" s="1"/>
  <c r="BA37" i="7"/>
  <c r="BA40" i="7" s="1"/>
  <c r="BB97" i="7"/>
  <c r="BB100" i="7" s="1"/>
  <c r="AZ121" i="7"/>
  <c r="AZ124" i="7" s="1"/>
  <c r="AY115" i="7"/>
  <c r="AV49" i="7"/>
  <c r="AV61" i="7"/>
  <c r="AV64" i="7" s="1"/>
  <c r="AZ55" i="7"/>
  <c r="AZ58" i="7" s="1"/>
  <c r="BB49" i="7"/>
  <c r="BB52" i="7" s="1"/>
  <c r="BA133" i="7"/>
  <c r="BA136" i="7" s="1"/>
  <c r="AW97" i="7"/>
  <c r="AW100" i="7" s="1"/>
  <c r="AW130" i="7"/>
  <c r="AX85" i="7"/>
  <c r="AX88" i="7" s="1"/>
  <c r="AW133" i="7"/>
  <c r="AW136" i="7" s="1"/>
  <c r="AY67" i="7"/>
  <c r="AY70" i="7" s="1"/>
  <c r="AY25" i="7"/>
  <c r="AW103" i="7"/>
  <c r="AW106" i="7" s="1"/>
  <c r="AW49" i="7"/>
  <c r="AW52" i="7" s="1"/>
  <c r="AV103" i="7"/>
  <c r="AV106" i="7" s="1"/>
  <c r="AW70" i="7"/>
  <c r="AW85" i="7"/>
  <c r="AW88" i="7" s="1"/>
  <c r="AZ73" i="7"/>
  <c r="AZ76" i="7" s="1"/>
  <c r="AX55" i="7"/>
  <c r="AX58" i="7" s="1"/>
  <c r="BB127" i="7"/>
  <c r="BB130" i="7" s="1"/>
  <c r="BA127" i="7"/>
  <c r="BA130" i="7" s="1"/>
  <c r="AW61" i="7"/>
  <c r="AW64" i="7" s="1"/>
  <c r="BA97" i="7"/>
  <c r="BA100" i="7" s="1"/>
  <c r="BB37" i="7"/>
  <c r="AX133" i="7"/>
  <c r="AX136" i="7" s="1"/>
  <c r="AX61" i="7"/>
  <c r="AX64" i="7" s="1"/>
  <c r="AY55" i="7"/>
  <c r="AY58" i="7" s="1"/>
  <c r="AZ43" i="7"/>
  <c r="AZ46" i="7" s="1"/>
  <c r="AV67" i="7"/>
  <c r="AV70" i="7" s="1"/>
  <c r="AV31" i="7"/>
  <c r="AZ103" i="7"/>
  <c r="AZ106" i="7" s="1"/>
  <c r="BB79" i="7"/>
  <c r="BB82" i="7" s="1"/>
  <c r="AW25" i="7"/>
  <c r="AW28" i="7" s="1"/>
  <c r="BB91" i="7"/>
  <c r="BB94" i="7" s="1"/>
  <c r="BA58" i="7"/>
  <c r="AY109" i="7"/>
  <c r="AY112" i="7" s="1"/>
  <c r="AV91" i="7"/>
  <c r="AV94" i="7" s="1"/>
  <c r="AX97" i="7"/>
  <c r="AX100" i="7" s="1"/>
  <c r="BA94" i="7"/>
  <c r="AW73" i="7"/>
  <c r="AW76" i="7" s="1"/>
  <c r="BB61" i="7"/>
  <c r="BB64" i="7" s="1"/>
  <c r="BA121" i="7"/>
  <c r="BA124" i="7" s="1"/>
  <c r="AY97" i="7"/>
  <c r="AY100" i="7" s="1"/>
  <c r="AY103" i="7"/>
  <c r="AY106" i="7" s="1"/>
  <c r="BA67" i="7"/>
  <c r="AZ37" i="7"/>
  <c r="AZ40" i="7" s="1"/>
  <c r="AZ79" i="7"/>
  <c r="AZ82" i="7" s="1"/>
  <c r="AW31" i="7"/>
  <c r="AW79" i="7"/>
  <c r="AW82" i="7" s="1"/>
  <c r="AZ133" i="7"/>
  <c r="AZ136" i="7" s="1"/>
  <c r="AW121" i="7"/>
  <c r="AW124" i="7" s="1"/>
  <c r="AX103" i="7"/>
  <c r="AX106" i="7" s="1"/>
  <c r="AX40" i="7"/>
  <c r="AZ127" i="7"/>
  <c r="AZ130" i="7" s="1"/>
  <c r="BA103" i="7"/>
  <c r="BA106" i="7" s="1"/>
  <c r="BA85" i="7"/>
  <c r="BA88" i="7" s="1"/>
  <c r="AY37" i="7"/>
  <c r="AY40" i="7" s="1"/>
  <c r="AZ109" i="7"/>
  <c r="AZ112" i="7" s="1"/>
  <c r="AV25" i="7"/>
  <c r="AV28" i="7" s="1"/>
  <c r="AZ25" i="7"/>
  <c r="AV109" i="7"/>
  <c r="AV112" i="7" s="1"/>
  <c r="AZ67" i="7"/>
  <c r="AZ70" i="7" s="1"/>
  <c r="AY49" i="7"/>
  <c r="AY52" i="7" s="1"/>
  <c r="AX43" i="7"/>
  <c r="AX46" i="7" s="1"/>
  <c r="AY85" i="7"/>
  <c r="AY88" i="7" s="1"/>
  <c r="AW115" i="7"/>
  <c r="AW118" i="7" s="1"/>
  <c r="BB115" i="7"/>
  <c r="BB118" i="7" s="1"/>
  <c r="AX67" i="7"/>
  <c r="AX70" i="7" s="1"/>
  <c r="AZ49" i="7"/>
  <c r="AZ52" i="7" s="1"/>
  <c r="BB85" i="7"/>
  <c r="BB88" i="7" s="1"/>
  <c r="AV79" i="7"/>
  <c r="AX79" i="7"/>
  <c r="AX82" i="7" s="1"/>
  <c r="BA109" i="7"/>
  <c r="BA112" i="7" s="1"/>
  <c r="BB55" i="7"/>
  <c r="BB58" i="7" s="1"/>
  <c r="AY121" i="7"/>
  <c r="AY124" i="7" s="1"/>
  <c r="AV13" i="7"/>
  <c r="AX13" i="7"/>
  <c r="AX14" i="7" s="1"/>
  <c r="AZ13" i="7"/>
  <c r="AZ14" i="7" s="1"/>
  <c r="AY13" i="7"/>
  <c r="AY14" i="7" s="1"/>
  <c r="BA13" i="7"/>
  <c r="BA14" i="7" s="1"/>
  <c r="BB13" i="7"/>
  <c r="BB14" i="7" s="1"/>
  <c r="AW13" i="7"/>
  <c r="AW14" i="7" s="1"/>
  <c r="AZ19" i="7"/>
  <c r="AZ20" i="7" s="1"/>
  <c r="AV19" i="7"/>
  <c r="AW19" i="7"/>
  <c r="AW20" i="7" s="1"/>
  <c r="BA19" i="7"/>
  <c r="BA20" i="7" s="1"/>
  <c r="BB19" i="7"/>
  <c r="BB20" i="7" s="1"/>
  <c r="AX19" i="7"/>
  <c r="AX20" i="7" s="1"/>
  <c r="AY19" i="7"/>
  <c r="AY20" i="7" s="1"/>
  <c r="AX26" i="7" l="1"/>
  <c r="AX32" i="7" s="1"/>
  <c r="AX38" i="7" s="1"/>
  <c r="AX44" i="7" s="1"/>
  <c r="AX50" i="7" s="1"/>
  <c r="AX56" i="7" s="1"/>
  <c r="AX62" i="7" s="1"/>
  <c r="AX68" i="7" s="1"/>
  <c r="AX74" i="7" s="1"/>
  <c r="AX80" i="7" s="1"/>
  <c r="AX86" i="7" s="1"/>
  <c r="AX92" i="7" s="1"/>
  <c r="AX98" i="7" s="1"/>
  <c r="AX104" i="7" s="1"/>
  <c r="AX110" i="7" s="1"/>
  <c r="AX116" i="7" s="1"/>
  <c r="AX122" i="7" s="1"/>
  <c r="AX128" i="7" s="1"/>
  <c r="AX134" i="7" s="1"/>
  <c r="AZ26" i="7"/>
  <c r="AZ32" i="7" s="1"/>
  <c r="AZ38" i="7" s="1"/>
  <c r="AZ44" i="7" s="1"/>
  <c r="AZ50" i="7" s="1"/>
  <c r="AZ56" i="7" s="1"/>
  <c r="AZ62" i="7" s="1"/>
  <c r="AZ68" i="7" s="1"/>
  <c r="AZ74" i="7" s="1"/>
  <c r="AZ80" i="7" s="1"/>
  <c r="AZ86" i="7" s="1"/>
  <c r="AZ92" i="7" s="1"/>
  <c r="AZ98" i="7" s="1"/>
  <c r="AZ104" i="7" s="1"/>
  <c r="AZ110" i="7" s="1"/>
  <c r="AZ116" i="7" s="1"/>
  <c r="AZ122" i="7" s="1"/>
  <c r="AZ128" i="7" s="1"/>
  <c r="AZ134" i="7" s="1"/>
  <c r="AY26" i="7"/>
  <c r="AY32" i="7" s="1"/>
  <c r="AY38" i="7" s="1"/>
  <c r="AY44" i="7" s="1"/>
  <c r="AY50" i="7" s="1"/>
  <c r="AY56" i="7" s="1"/>
  <c r="AY62" i="7" s="1"/>
  <c r="AY68" i="7" s="1"/>
  <c r="AY74" i="7" s="1"/>
  <c r="AY80" i="7" s="1"/>
  <c r="AY86" i="7" s="1"/>
  <c r="AY92" i="7" s="1"/>
  <c r="AY98" i="7" s="1"/>
  <c r="AY104" i="7" s="1"/>
  <c r="AY110" i="7" s="1"/>
  <c r="AY116" i="7" s="1"/>
  <c r="AY122" i="7" s="1"/>
  <c r="AY128" i="7" s="1"/>
  <c r="AY134" i="7" s="1"/>
  <c r="AT116" i="7"/>
  <c r="AY120" i="7" s="1"/>
  <c r="AU94" i="7"/>
  <c r="AU136" i="7"/>
  <c r="AU112" i="7"/>
  <c r="AX28" i="7"/>
  <c r="AU124" i="7"/>
  <c r="AZ28" i="7"/>
  <c r="AY118" i="7"/>
  <c r="AU61" i="7"/>
  <c r="AT62" i="7"/>
  <c r="AY66" i="7" s="1"/>
  <c r="AU130" i="7"/>
  <c r="AU31" i="7"/>
  <c r="AT32" i="7"/>
  <c r="AY36" i="7" s="1"/>
  <c r="AU67" i="7"/>
  <c r="AT68" i="7"/>
  <c r="AY72" i="7" s="1"/>
  <c r="BA70" i="7"/>
  <c r="AU70" i="7" s="1"/>
  <c r="AT110" i="7"/>
  <c r="AY114" i="7" s="1"/>
  <c r="AU109" i="7"/>
  <c r="AU106" i="7"/>
  <c r="AW34" i="7"/>
  <c r="AU76" i="7"/>
  <c r="AU49" i="7"/>
  <c r="AT50" i="7"/>
  <c r="AY54" i="7" s="1"/>
  <c r="AU115" i="7"/>
  <c r="AV118" i="7"/>
  <c r="AV34" i="7"/>
  <c r="AT80" i="7"/>
  <c r="AY84" i="7" s="1"/>
  <c r="AU79" i="7"/>
  <c r="AU91" i="7"/>
  <c r="AT128" i="7"/>
  <c r="AY132" i="7" s="1"/>
  <c r="AV52" i="7"/>
  <c r="AU43" i="7"/>
  <c r="AY28" i="7"/>
  <c r="AU100" i="7"/>
  <c r="AU37" i="7"/>
  <c r="AT38" i="7"/>
  <c r="AY42" i="7" s="1"/>
  <c r="AT98" i="7"/>
  <c r="AY102" i="7" s="1"/>
  <c r="AU97" i="7"/>
  <c r="AU64" i="7"/>
  <c r="AU103" i="7"/>
  <c r="AT44" i="7"/>
  <c r="AY48" i="7" s="1"/>
  <c r="BB26" i="7"/>
  <c r="BB32" i="7" s="1"/>
  <c r="BB38" i="7" s="1"/>
  <c r="BB44" i="7" s="1"/>
  <c r="BB50" i="7" s="1"/>
  <c r="BB56" i="7" s="1"/>
  <c r="BB62" i="7" s="1"/>
  <c r="BB68" i="7" s="1"/>
  <c r="BB74" i="7" s="1"/>
  <c r="BB80" i="7" s="1"/>
  <c r="BB86" i="7" s="1"/>
  <c r="BB92" i="7" s="1"/>
  <c r="BB98" i="7" s="1"/>
  <c r="BB104" i="7" s="1"/>
  <c r="BB110" i="7" s="1"/>
  <c r="BB116" i="7" s="1"/>
  <c r="BB122" i="7" s="1"/>
  <c r="BB128" i="7" s="1"/>
  <c r="BB134" i="7" s="1"/>
  <c r="AU58" i="7"/>
  <c r="AU85" i="7"/>
  <c r="AT86" i="7"/>
  <c r="AY90" i="7" s="1"/>
  <c r="AU127" i="7"/>
  <c r="AT134" i="7"/>
  <c r="AY138" i="7" s="1"/>
  <c r="AU133" i="7"/>
  <c r="BA26" i="7"/>
  <c r="BA32" i="7" s="1"/>
  <c r="BA38" i="7" s="1"/>
  <c r="BA44" i="7" s="1"/>
  <c r="BA50" i="7" s="1"/>
  <c r="BA56" i="7" s="1"/>
  <c r="BA62" i="7" s="1"/>
  <c r="BA68" i="7" s="1"/>
  <c r="BA74" i="7" s="1"/>
  <c r="BA80" i="7" s="1"/>
  <c r="BA86" i="7" s="1"/>
  <c r="BA92" i="7" s="1"/>
  <c r="BA98" i="7" s="1"/>
  <c r="BA104" i="7" s="1"/>
  <c r="BA110" i="7" s="1"/>
  <c r="BA116" i="7" s="1"/>
  <c r="BA122" i="7" s="1"/>
  <c r="BA128" i="7" s="1"/>
  <c r="BA134" i="7" s="1"/>
  <c r="AU25" i="7"/>
  <c r="AT26" i="7"/>
  <c r="AY30" i="7" s="1"/>
  <c r="BB40" i="7"/>
  <c r="AU46" i="7"/>
  <c r="AV82" i="7"/>
  <c r="AT104" i="7"/>
  <c r="AY108" i="7" s="1"/>
  <c r="AV40" i="7"/>
  <c r="AT92" i="7"/>
  <c r="AY96" i="7" s="1"/>
  <c r="AW26" i="7"/>
  <c r="AW32" i="7" s="1"/>
  <c r="AW38" i="7" s="1"/>
  <c r="AW44" i="7" s="1"/>
  <c r="AW50" i="7" s="1"/>
  <c r="AW56" i="7" s="1"/>
  <c r="AW62" i="7" s="1"/>
  <c r="AW68" i="7" s="1"/>
  <c r="AW74" i="7" s="1"/>
  <c r="AW80" i="7" s="1"/>
  <c r="AW86" i="7" s="1"/>
  <c r="AW92" i="7" s="1"/>
  <c r="AW98" i="7" s="1"/>
  <c r="AW104" i="7" s="1"/>
  <c r="AW110" i="7" s="1"/>
  <c r="AW116" i="7" s="1"/>
  <c r="AW122" i="7" s="1"/>
  <c r="AW128" i="7" s="1"/>
  <c r="AW134" i="7" s="1"/>
  <c r="AY34" i="7"/>
  <c r="AU88" i="7"/>
  <c r="AU55" i="7"/>
  <c r="AT56" i="7"/>
  <c r="AY60" i="7" s="1"/>
  <c r="AU121" i="7"/>
  <c r="AT122" i="7"/>
  <c r="AY126" i="7" s="1"/>
  <c r="AU73" i="7"/>
  <c r="AT74" i="7"/>
  <c r="AY78" i="7" s="1"/>
  <c r="BA28" i="7"/>
  <c r="AT20" i="7"/>
  <c r="AT14" i="7"/>
  <c r="BA16" i="7"/>
  <c r="BA15" i="7" s="1"/>
  <c r="AV22" i="7"/>
  <c r="AV16" i="7"/>
  <c r="AY16" i="7"/>
  <c r="AY15" i="7" s="1"/>
  <c r="BB22" i="7"/>
  <c r="BB21" i="7" s="1"/>
  <c r="BB27" i="7" s="1"/>
  <c r="BB33" i="7" s="1"/>
  <c r="AU13" i="7"/>
  <c r="AT16" i="7" s="1"/>
  <c r="AX22" i="7"/>
  <c r="AX21" i="7" s="1"/>
  <c r="AX16" i="7"/>
  <c r="AX15" i="7" s="1"/>
  <c r="AW16" i="7"/>
  <c r="AW15" i="7" s="1"/>
  <c r="AZ16" i="7"/>
  <c r="AZ15" i="7" s="1"/>
  <c r="BB16" i="7"/>
  <c r="BB15" i="7" s="1"/>
  <c r="AV14" i="7"/>
  <c r="AU14" i="7" s="1"/>
  <c r="I14" i="7" s="1"/>
  <c r="AZ22" i="7"/>
  <c r="AZ21" i="7" s="1"/>
  <c r="AV20" i="7"/>
  <c r="AV26" i="7" s="1"/>
  <c r="AU19" i="7"/>
  <c r="AT22" i="7" s="1"/>
  <c r="AY22" i="7"/>
  <c r="AY21" i="7" s="1"/>
  <c r="AW22" i="7"/>
  <c r="AW21" i="7" s="1"/>
  <c r="AW27" i="7" s="1"/>
  <c r="BA22" i="7"/>
  <c r="BA21" i="7" s="1"/>
  <c r="BA27" i="7" l="1"/>
  <c r="BA33" i="7" s="1"/>
  <c r="BA39" i="7" s="1"/>
  <c r="BA45" i="7" s="1"/>
  <c r="BA51" i="7" s="1"/>
  <c r="BA57" i="7" s="1"/>
  <c r="BA63" i="7" s="1"/>
  <c r="BA69" i="7" s="1"/>
  <c r="BA75" i="7" s="1"/>
  <c r="BA81" i="7" s="1"/>
  <c r="BA87" i="7" s="1"/>
  <c r="BA93" i="7" s="1"/>
  <c r="BA99" i="7" s="1"/>
  <c r="BA105" i="7" s="1"/>
  <c r="BA111" i="7" s="1"/>
  <c r="BA117" i="7" s="1"/>
  <c r="BA123" i="7" s="1"/>
  <c r="BA129" i="7" s="1"/>
  <c r="BA135" i="7" s="1"/>
  <c r="AZ27" i="7"/>
  <c r="AZ33" i="7" s="1"/>
  <c r="AZ39" i="7" s="1"/>
  <c r="AZ45" i="7" s="1"/>
  <c r="AZ51" i="7" s="1"/>
  <c r="AZ57" i="7" s="1"/>
  <c r="AZ63" i="7" s="1"/>
  <c r="AZ69" i="7" s="1"/>
  <c r="AZ75" i="7" s="1"/>
  <c r="AZ81" i="7" s="1"/>
  <c r="AZ87" i="7" s="1"/>
  <c r="AZ93" i="7" s="1"/>
  <c r="AZ99" i="7" s="1"/>
  <c r="AZ105" i="7" s="1"/>
  <c r="AZ111" i="7" s="1"/>
  <c r="AZ117" i="7" s="1"/>
  <c r="AZ123" i="7" s="1"/>
  <c r="AZ129" i="7" s="1"/>
  <c r="AZ135" i="7" s="1"/>
  <c r="AU26" i="7"/>
  <c r="I26" i="7" s="1"/>
  <c r="AV32" i="7"/>
  <c r="AT36" i="7"/>
  <c r="I70" i="7"/>
  <c r="I25" i="7"/>
  <c r="H28" i="7"/>
  <c r="H106" i="7"/>
  <c r="I103" i="7"/>
  <c r="I100" i="7"/>
  <c r="I76" i="7"/>
  <c r="I94" i="7"/>
  <c r="H130" i="7"/>
  <c r="I127" i="7"/>
  <c r="I58" i="7"/>
  <c r="AY27" i="7"/>
  <c r="AY33" i="7" s="1"/>
  <c r="AY39" i="7" s="1"/>
  <c r="AY45" i="7" s="1"/>
  <c r="AY51" i="7" s="1"/>
  <c r="AY57" i="7" s="1"/>
  <c r="AY63" i="7" s="1"/>
  <c r="AY69" i="7" s="1"/>
  <c r="AY75" i="7" s="1"/>
  <c r="AY81" i="7" s="1"/>
  <c r="AY87" i="7" s="1"/>
  <c r="AY93" i="7" s="1"/>
  <c r="AY99" i="7" s="1"/>
  <c r="AY105" i="7" s="1"/>
  <c r="AY111" i="7" s="1"/>
  <c r="AY117" i="7" s="1"/>
  <c r="AY123" i="7" s="1"/>
  <c r="AY129" i="7" s="1"/>
  <c r="AY135" i="7" s="1"/>
  <c r="H118" i="7"/>
  <c r="I115" i="7"/>
  <c r="I130" i="7"/>
  <c r="AX27" i="7"/>
  <c r="AX33" i="7" s="1"/>
  <c r="AX39" i="7" s="1"/>
  <c r="AX45" i="7" s="1"/>
  <c r="AX51" i="7" s="1"/>
  <c r="AX57" i="7" s="1"/>
  <c r="AX63" i="7" s="1"/>
  <c r="AX69" i="7" s="1"/>
  <c r="AX75" i="7" s="1"/>
  <c r="AX81" i="7" s="1"/>
  <c r="AX87" i="7" s="1"/>
  <c r="AX93" i="7" s="1"/>
  <c r="AX99" i="7" s="1"/>
  <c r="AX105" i="7" s="1"/>
  <c r="AX111" i="7" s="1"/>
  <c r="AX117" i="7" s="1"/>
  <c r="AX123" i="7" s="1"/>
  <c r="AX129" i="7" s="1"/>
  <c r="AX135" i="7" s="1"/>
  <c r="AU52" i="7"/>
  <c r="AU28" i="7"/>
  <c r="I37" i="7"/>
  <c r="H40" i="7"/>
  <c r="I136" i="7"/>
  <c r="I112" i="7"/>
  <c r="BB39" i="7"/>
  <c r="BB45" i="7" s="1"/>
  <c r="BB51" i="7" s="1"/>
  <c r="BB57" i="7" s="1"/>
  <c r="BB63" i="7" s="1"/>
  <c r="BB69" i="7" s="1"/>
  <c r="BB75" i="7" s="1"/>
  <c r="BB81" i="7" s="1"/>
  <c r="BB87" i="7" s="1"/>
  <c r="BB93" i="7" s="1"/>
  <c r="BB99" i="7" s="1"/>
  <c r="BB105" i="7" s="1"/>
  <c r="BB111" i="7" s="1"/>
  <c r="BB117" i="7" s="1"/>
  <c r="BB123" i="7" s="1"/>
  <c r="BB129" i="7" s="1"/>
  <c r="BB135" i="7" s="1"/>
  <c r="H100" i="7"/>
  <c r="I97" i="7"/>
  <c r="H82" i="7"/>
  <c r="I79" i="7"/>
  <c r="AU118" i="7"/>
  <c r="I106" i="7"/>
  <c r="H112" i="7"/>
  <c r="I109" i="7"/>
  <c r="I88" i="7"/>
  <c r="AU82" i="7"/>
  <c r="AW33" i="7"/>
  <c r="AW39" i="7" s="1"/>
  <c r="AW45" i="7" s="1"/>
  <c r="AW51" i="7" s="1"/>
  <c r="AW57" i="7" s="1"/>
  <c r="AW63" i="7" s="1"/>
  <c r="AW69" i="7" s="1"/>
  <c r="AW75" i="7" s="1"/>
  <c r="AW81" i="7" s="1"/>
  <c r="AW87" i="7" s="1"/>
  <c r="AW93" i="7" s="1"/>
  <c r="AW99" i="7" s="1"/>
  <c r="AW105" i="7" s="1"/>
  <c r="AW111" i="7" s="1"/>
  <c r="AW117" i="7" s="1"/>
  <c r="AW123" i="7" s="1"/>
  <c r="AW129" i="7" s="1"/>
  <c r="AW135" i="7" s="1"/>
  <c r="I121" i="7"/>
  <c r="H124" i="7"/>
  <c r="AT30" i="7"/>
  <c r="I61" i="7"/>
  <c r="H64" i="7"/>
  <c r="H58" i="7"/>
  <c r="I55" i="7"/>
  <c r="I91" i="7"/>
  <c r="H94" i="7"/>
  <c r="I124" i="7"/>
  <c r="H46" i="7"/>
  <c r="I43" i="7"/>
  <c r="AU34" i="7"/>
  <c r="AT28" i="7"/>
  <c r="H88" i="7"/>
  <c r="I85" i="7"/>
  <c r="H34" i="7"/>
  <c r="I31" i="7"/>
  <c r="I73" i="7"/>
  <c r="H76" i="7"/>
  <c r="I46" i="7"/>
  <c r="AU40" i="7"/>
  <c r="H136" i="7"/>
  <c r="I133" i="7"/>
  <c r="I64" i="7"/>
  <c r="I49" i="7"/>
  <c r="H52" i="7"/>
  <c r="H70" i="7"/>
  <c r="I67" i="7"/>
  <c r="AT21" i="7"/>
  <c r="AV21" i="7"/>
  <c r="AV27" i="7" s="1"/>
  <c r="AT18" i="7"/>
  <c r="AY18" i="7"/>
  <c r="AV15" i="7"/>
  <c r="AT15" i="7"/>
  <c r="AT24" i="7"/>
  <c r="AY24" i="7"/>
  <c r="AU20" i="7"/>
  <c r="I20" i="7" s="1"/>
  <c r="H16" i="7"/>
  <c r="I13" i="7"/>
  <c r="AU16" i="7"/>
  <c r="H22" i="7"/>
  <c r="I19" i="7"/>
  <c r="AU22" i="7"/>
  <c r="B24" i="7"/>
  <c r="L2" i="8"/>
  <c r="AT27" i="7" l="1"/>
  <c r="AT53" i="7"/>
  <c r="AB53" i="7"/>
  <c r="J53" i="7"/>
  <c r="AK53" i="7"/>
  <c r="S53" i="7"/>
  <c r="I40" i="7"/>
  <c r="AT59" i="7"/>
  <c r="AB59" i="7"/>
  <c r="J59" i="7"/>
  <c r="AK59" i="7"/>
  <c r="S59" i="7"/>
  <c r="AT71" i="7"/>
  <c r="AB71" i="7"/>
  <c r="AK71" i="7"/>
  <c r="S71" i="7"/>
  <c r="J71" i="7"/>
  <c r="J95" i="7"/>
  <c r="AK95" i="7"/>
  <c r="S95" i="7"/>
  <c r="AT95" i="7"/>
  <c r="AB95" i="7"/>
  <c r="AT83" i="7"/>
  <c r="AB83" i="7"/>
  <c r="AK83" i="7"/>
  <c r="J83" i="7"/>
  <c r="S83" i="7"/>
  <c r="I28" i="7"/>
  <c r="J107" i="7"/>
  <c r="AB107" i="7"/>
  <c r="S107" i="7"/>
  <c r="AT107" i="7"/>
  <c r="AK107" i="7"/>
  <c r="AK65" i="7"/>
  <c r="S65" i="7"/>
  <c r="J65" i="7"/>
  <c r="AT65" i="7"/>
  <c r="AB65" i="7"/>
  <c r="AK119" i="7"/>
  <c r="AT119" i="7"/>
  <c r="S119" i="7"/>
  <c r="AB119" i="7"/>
  <c r="J119" i="7"/>
  <c r="AK41" i="7"/>
  <c r="S41" i="7"/>
  <c r="J41" i="7"/>
  <c r="AB41" i="7"/>
  <c r="AT41" i="7"/>
  <c r="I82" i="7"/>
  <c r="I52" i="7"/>
  <c r="S47" i="7"/>
  <c r="AK47" i="7"/>
  <c r="J47" i="7"/>
  <c r="AT47" i="7"/>
  <c r="AB47" i="7"/>
  <c r="S131" i="7"/>
  <c r="AB131" i="7"/>
  <c r="AK131" i="7"/>
  <c r="J131" i="7"/>
  <c r="AT131" i="7"/>
  <c r="AK137" i="7"/>
  <c r="S137" i="7"/>
  <c r="AT137" i="7"/>
  <c r="AB137" i="7"/>
  <c r="J137" i="7"/>
  <c r="AV33" i="7"/>
  <c r="I118" i="7"/>
  <c r="AZ36" i="7"/>
  <c r="BA36" i="7"/>
  <c r="S125" i="7"/>
  <c r="AK125" i="7"/>
  <c r="AB125" i="7"/>
  <c r="J125" i="7"/>
  <c r="AT125" i="7"/>
  <c r="S89" i="7"/>
  <c r="J89" i="7"/>
  <c r="AK89" i="7"/>
  <c r="AB89" i="7"/>
  <c r="AT89" i="7"/>
  <c r="BA30" i="7"/>
  <c r="AU30" i="7" s="1"/>
  <c r="AV30" i="7" s="1"/>
  <c r="AZ30" i="7"/>
  <c r="AU32" i="7"/>
  <c r="AV38" i="7"/>
  <c r="AT42" i="7"/>
  <c r="AK35" i="7"/>
  <c r="S35" i="7"/>
  <c r="AT35" i="7"/>
  <c r="AB35" i="7"/>
  <c r="J35" i="7"/>
  <c r="AT34" i="7"/>
  <c r="AT25" i="7"/>
  <c r="I34" i="7"/>
  <c r="J77" i="7"/>
  <c r="AK77" i="7"/>
  <c r="AT77" i="7"/>
  <c r="AB77" i="7"/>
  <c r="S77" i="7"/>
  <c r="S113" i="7"/>
  <c r="AB113" i="7"/>
  <c r="AT113" i="7"/>
  <c r="J113" i="7"/>
  <c r="AK113" i="7"/>
  <c r="AB101" i="7"/>
  <c r="AT101" i="7"/>
  <c r="J101" i="7"/>
  <c r="AK101" i="7"/>
  <c r="S101" i="7"/>
  <c r="AT29" i="7"/>
  <c r="AB29" i="7"/>
  <c r="S29" i="7"/>
  <c r="AK29" i="7"/>
  <c r="J29" i="7"/>
  <c r="AK17" i="7"/>
  <c r="AR18" i="7" s="1"/>
  <c r="AL18" i="7" s="1"/>
  <c r="AN18" i="7" s="1"/>
  <c r="AB17" i="7"/>
  <c r="AI18" i="7" s="1"/>
  <c r="AC18" i="7" s="1"/>
  <c r="AE18" i="7" s="1"/>
  <c r="S17" i="7"/>
  <c r="Z18" i="7" s="1"/>
  <c r="T18" i="7" s="1"/>
  <c r="V18" i="7" s="1"/>
  <c r="AT17" i="7"/>
  <c r="BA18" i="7" s="1"/>
  <c r="AU18" i="7" s="1"/>
  <c r="AV18" i="7" s="1"/>
  <c r="J17" i="7"/>
  <c r="Q18" i="7" s="1"/>
  <c r="K18" i="7" s="1"/>
  <c r="M18" i="7" s="1"/>
  <c r="AK23" i="7"/>
  <c r="AR24" i="7" s="1"/>
  <c r="AL24" i="7" s="1"/>
  <c r="S23" i="7"/>
  <c r="Z24" i="7" s="1"/>
  <c r="T24" i="7" s="1"/>
  <c r="AT23" i="7"/>
  <c r="AB23" i="7"/>
  <c r="AI24" i="7" s="1"/>
  <c r="AC24" i="7" s="1"/>
  <c r="J23" i="7"/>
  <c r="Q24" i="7" s="1"/>
  <c r="K24" i="7" s="1"/>
  <c r="AZ18" i="7"/>
  <c r="AT13" i="7" s="1"/>
  <c r="AZ24" i="7"/>
  <c r="AT19" i="7" s="1"/>
  <c r="BA24" i="7"/>
  <c r="AU24" i="7" s="1"/>
  <c r="AU15" i="7"/>
  <c r="I16" i="7"/>
  <c r="AU21" i="7"/>
  <c r="I22" i="7"/>
  <c r="M2" i="8"/>
  <c r="L9" i="8"/>
  <c r="AN24" i="7" l="1"/>
  <c r="AM24" i="7"/>
  <c r="U24" i="7"/>
  <c r="V24" i="7"/>
  <c r="M24" i="7"/>
  <c r="L24" i="7"/>
  <c r="AE24" i="7"/>
  <c r="AD24" i="7"/>
  <c r="AU27" i="7"/>
  <c r="BB24" i="7"/>
  <c r="AW30" i="7"/>
  <c r="I27" i="7"/>
  <c r="AU33" i="7"/>
  <c r="BA42" i="7"/>
  <c r="AZ42" i="7"/>
  <c r="AU38" i="7"/>
  <c r="I38" i="7" s="1"/>
  <c r="AV44" i="7"/>
  <c r="AT48" i="7"/>
  <c r="AT33" i="7"/>
  <c r="AV39" i="7"/>
  <c r="AT40" i="7"/>
  <c r="AT31" i="7"/>
  <c r="AU36" i="7"/>
  <c r="I32" i="7"/>
  <c r="AW18" i="7"/>
  <c r="AV24" i="7"/>
  <c r="AW24" i="7"/>
  <c r="U18" i="7"/>
  <c r="BB18" i="7"/>
  <c r="AD18" i="7"/>
  <c r="L18" i="7"/>
  <c r="AM18" i="7"/>
  <c r="I15" i="7"/>
  <c r="I21" i="7"/>
  <c r="C12" i="1"/>
  <c r="M9" i="8"/>
  <c r="N2" i="8"/>
  <c r="AV36" i="7" l="1"/>
  <c r="AU42" i="7"/>
  <c r="BA48" i="7"/>
  <c r="AZ48" i="7"/>
  <c r="AT37" i="7"/>
  <c r="AT46" i="7"/>
  <c r="AU44" i="7"/>
  <c r="I44" i="7" s="1"/>
  <c r="AT54" i="7"/>
  <c r="AV50" i="7"/>
  <c r="I33" i="7"/>
  <c r="AU39" i="7"/>
  <c r="AT39" i="7"/>
  <c r="AV42" i="7" s="1"/>
  <c r="AV45" i="7"/>
  <c r="AW36" i="7"/>
  <c r="G12" i="1"/>
  <c r="I12" i="1"/>
  <c r="N9" i="8"/>
  <c r="O2" i="8"/>
  <c r="AU50" i="7" l="1"/>
  <c r="I50" i="7" s="1"/>
  <c r="AV56" i="7"/>
  <c r="AT60" i="7"/>
  <c r="AT43" i="7"/>
  <c r="AT52" i="7"/>
  <c r="AW42" i="7"/>
  <c r="I39" i="7"/>
  <c r="AU45" i="7"/>
  <c r="AU48" i="7"/>
  <c r="AT45" i="7"/>
  <c r="AV51" i="7"/>
  <c r="BA54" i="7"/>
  <c r="AZ54" i="7"/>
  <c r="P14" i="1"/>
  <c r="Q14" i="1"/>
  <c r="E12" i="1"/>
  <c r="O9" i="8"/>
  <c r="P2" i="8"/>
  <c r="AU54" i="7" l="1"/>
  <c r="AW48" i="7"/>
  <c r="AV48" i="7"/>
  <c r="AU56" i="7"/>
  <c r="I56" i="7" s="1"/>
  <c r="AT66" i="7"/>
  <c r="AV62" i="7"/>
  <c r="AT51" i="7"/>
  <c r="AV54" i="7" s="1"/>
  <c r="AV57" i="7"/>
  <c r="AZ60" i="7"/>
  <c r="BA60" i="7"/>
  <c r="I45" i="7"/>
  <c r="AU51" i="7"/>
  <c r="AT58" i="7"/>
  <c r="AT49" i="7"/>
  <c r="Q2" i="8"/>
  <c r="P9" i="8"/>
  <c r="AU60" i="7" l="1"/>
  <c r="AW54" i="7"/>
  <c r="AT57" i="7"/>
  <c r="AV63" i="7"/>
  <c r="AU62" i="7"/>
  <c r="AT72" i="7"/>
  <c r="AV68" i="7"/>
  <c r="AT64" i="7"/>
  <c r="AT55" i="7"/>
  <c r="I51" i="7"/>
  <c r="AU57" i="7"/>
  <c r="BA66" i="7"/>
  <c r="AZ66" i="7"/>
  <c r="K12" i="1"/>
  <c r="Q9" i="8"/>
  <c r="R2" i="8"/>
  <c r="AV60" i="7" l="1"/>
  <c r="AT61" i="7"/>
  <c r="AT70" i="7"/>
  <c r="AU66" i="7"/>
  <c r="I62" i="7"/>
  <c r="AT63" i="7"/>
  <c r="AV69" i="7"/>
  <c r="BA72" i="7"/>
  <c r="AZ72" i="7"/>
  <c r="AU68" i="7"/>
  <c r="I68" i="7" s="1"/>
  <c r="AV74" i="7"/>
  <c r="AT78" i="7"/>
  <c r="AW60" i="7"/>
  <c r="I57" i="7"/>
  <c r="AU63" i="7"/>
  <c r="P12" i="1"/>
  <c r="M12" i="1"/>
  <c r="U2" i="8"/>
  <c r="R9" i="8"/>
  <c r="AV66" i="7" l="1"/>
  <c r="I63" i="7"/>
  <c r="AW66" i="7"/>
  <c r="AU69" i="7"/>
  <c r="BA78" i="7"/>
  <c r="AZ78" i="7"/>
  <c r="AU72" i="7"/>
  <c r="AT67" i="7"/>
  <c r="AT76" i="7"/>
  <c r="AT69" i="7"/>
  <c r="AV75" i="7"/>
  <c r="AU74" i="7"/>
  <c r="I74" i="7" s="1"/>
  <c r="AV80" i="7"/>
  <c r="AT84" i="7"/>
  <c r="U9" i="8"/>
  <c r="V2" i="8"/>
  <c r="AV72" i="7" l="1"/>
  <c r="AZ84" i="7"/>
  <c r="BA84" i="7"/>
  <c r="AU80" i="7"/>
  <c r="I80" i="7" s="1"/>
  <c r="AT90" i="7"/>
  <c r="AV86" i="7"/>
  <c r="I69" i="7"/>
  <c r="AW72" i="7"/>
  <c r="AU75" i="7"/>
  <c r="AT82" i="7"/>
  <c r="AT73" i="7"/>
  <c r="AT75" i="7"/>
  <c r="AV81" i="7"/>
  <c r="AU78" i="7"/>
  <c r="V9" i="8"/>
  <c r="W2" i="8"/>
  <c r="AV78" i="7" l="1"/>
  <c r="BA90" i="7"/>
  <c r="AZ90" i="7"/>
  <c r="AT81" i="7"/>
  <c r="AV87" i="7"/>
  <c r="AT79" i="7"/>
  <c r="AT88" i="7"/>
  <c r="AU84" i="7"/>
  <c r="AW78" i="7"/>
  <c r="I75" i="7"/>
  <c r="AU81" i="7"/>
  <c r="AU86" i="7"/>
  <c r="I86" i="7" s="1"/>
  <c r="AV92" i="7"/>
  <c r="AT96" i="7"/>
  <c r="W9" i="8"/>
  <c r="X2" i="8"/>
  <c r="AV84" i="7" l="1"/>
  <c r="AW84" i="7"/>
  <c r="AT87" i="7"/>
  <c r="AV93" i="7"/>
  <c r="BA96" i="7"/>
  <c r="AZ96" i="7"/>
  <c r="AU90" i="7"/>
  <c r="AU92" i="7"/>
  <c r="I92" i="7" s="1"/>
  <c r="AV98" i="7"/>
  <c r="AT102" i="7"/>
  <c r="AT94" i="7"/>
  <c r="AT85" i="7"/>
  <c r="I81" i="7"/>
  <c r="AU87" i="7"/>
  <c r="X9" i="8"/>
  <c r="Y2" i="8"/>
  <c r="AW90" i="7" l="1"/>
  <c r="AT91" i="7"/>
  <c r="AT100" i="7"/>
  <c r="AU96" i="7"/>
  <c r="AT93" i="7"/>
  <c r="AV99" i="7"/>
  <c r="AU98" i="7"/>
  <c r="I98" i="7" s="1"/>
  <c r="AT108" i="7"/>
  <c r="AV104" i="7"/>
  <c r="I87" i="7"/>
  <c r="AU93" i="7"/>
  <c r="AV90" i="7"/>
  <c r="AZ102" i="7"/>
  <c r="BA102" i="7"/>
  <c r="Z2" i="8"/>
  <c r="Y9" i="8"/>
  <c r="AU102" i="7" l="1"/>
  <c r="AU104" i="7"/>
  <c r="I104" i="7" s="1"/>
  <c r="AT114" i="7"/>
  <c r="AV110" i="7"/>
  <c r="AT99" i="7"/>
  <c r="AV105" i="7"/>
  <c r="AV96" i="7"/>
  <c r="AW96" i="7"/>
  <c r="I93" i="7"/>
  <c r="AU99" i="7"/>
  <c r="BA108" i="7"/>
  <c r="AU108" i="7" s="1"/>
  <c r="AZ108" i="7"/>
  <c r="AT97" i="7"/>
  <c r="AT106" i="7"/>
  <c r="Z9" i="8"/>
  <c r="AA2" i="8"/>
  <c r="AV102" i="7" l="1"/>
  <c r="AW102" i="7"/>
  <c r="I99" i="7"/>
  <c r="AU105" i="7"/>
  <c r="AT112" i="7"/>
  <c r="AT103" i="7"/>
  <c r="AT105" i="7"/>
  <c r="AV108" i="7" s="1"/>
  <c r="AV111" i="7"/>
  <c r="AU110" i="7"/>
  <c r="I110" i="7" s="1"/>
  <c r="AT120" i="7"/>
  <c r="AV116" i="7"/>
  <c r="AZ114" i="7"/>
  <c r="BA114" i="7"/>
  <c r="AA9" i="8"/>
  <c r="AD2" i="8"/>
  <c r="AU114" i="7" l="1"/>
  <c r="AW108" i="7"/>
  <c r="I105" i="7"/>
  <c r="AU111" i="7"/>
  <c r="AT118" i="7"/>
  <c r="AT109" i="7"/>
  <c r="AU116" i="7"/>
  <c r="I116" i="7" s="1"/>
  <c r="AV122" i="7"/>
  <c r="AT126" i="7"/>
  <c r="BA120" i="7"/>
  <c r="AZ120" i="7"/>
  <c r="AT111" i="7"/>
  <c r="AV117" i="7"/>
  <c r="AD9" i="8"/>
  <c r="AE2" i="8"/>
  <c r="AV114" i="7" l="1"/>
  <c r="BA126" i="7"/>
  <c r="AZ126" i="7"/>
  <c r="AT115" i="7"/>
  <c r="AT124" i="7"/>
  <c r="AU120" i="7"/>
  <c r="AT117" i="7"/>
  <c r="AV123" i="7"/>
  <c r="AU122" i="7"/>
  <c r="I122" i="7" s="1"/>
  <c r="AT132" i="7"/>
  <c r="AV128" i="7"/>
  <c r="AW114" i="7"/>
  <c r="I111" i="7"/>
  <c r="AU117" i="7"/>
  <c r="AE9" i="8"/>
  <c r="AF2" i="8"/>
  <c r="AU126" i="7" l="1"/>
  <c r="AT123" i="7"/>
  <c r="AV129" i="7"/>
  <c r="AU128" i="7"/>
  <c r="I128" i="7" s="1"/>
  <c r="AV134" i="7"/>
  <c r="AT138" i="7"/>
  <c r="AZ132" i="7"/>
  <c r="BA132" i="7"/>
  <c r="AU132" i="7" s="1"/>
  <c r="AV120" i="7"/>
  <c r="I117" i="7"/>
  <c r="AW120" i="7"/>
  <c r="AU123" i="7"/>
  <c r="AT121" i="7"/>
  <c r="AT130" i="7"/>
  <c r="AF9" i="8"/>
  <c r="F1" i="8"/>
  <c r="AG2" i="8"/>
  <c r="AV126" i="7" l="1"/>
  <c r="AW126" i="7"/>
  <c r="I123" i="7"/>
  <c r="AU129" i="7"/>
  <c r="BA138" i="7"/>
  <c r="AZ138" i="7"/>
  <c r="AT129" i="7"/>
  <c r="AV132" i="7" s="1"/>
  <c r="AV135" i="7"/>
  <c r="AU134" i="7"/>
  <c r="I134" i="7" s="1"/>
  <c r="AT127" i="7"/>
  <c r="AT136" i="7"/>
  <c r="AH2" i="8"/>
  <c r="AG9" i="8"/>
  <c r="AU138" i="7" l="1"/>
  <c r="AT135" i="7"/>
  <c r="AT133" i="7"/>
  <c r="AW132" i="7"/>
  <c r="I129" i="7"/>
  <c r="AU135" i="7"/>
  <c r="AI2" i="8"/>
  <c r="AH9" i="8"/>
  <c r="AV138" i="7" l="1"/>
  <c r="AW138" i="7"/>
  <c r="I135" i="7"/>
  <c r="AI9" i="8"/>
  <c r="AJ2" i="8"/>
  <c r="AJ9" i="8" l="1"/>
  <c r="AM2" i="8"/>
  <c r="AN2" i="8" l="1"/>
  <c r="AM9" i="8"/>
  <c r="AO2" i="8" l="1"/>
  <c r="AN9" i="8"/>
  <c r="AO9" i="8" l="1"/>
  <c r="AP2" i="8"/>
  <c r="AQ2" i="8" l="1"/>
  <c r="AP9" i="8"/>
  <c r="AQ9" i="8" l="1"/>
  <c r="AR2" i="8"/>
  <c r="AR9" i="8" l="1"/>
  <c r="AS2" i="8"/>
  <c r="AS9" i="8" l="1"/>
  <c r="AV2" i="8"/>
  <c r="AV9" i="8" l="1"/>
  <c r="AW2" i="8"/>
  <c r="AX2" i="8" l="1"/>
  <c r="AW9" i="8"/>
  <c r="AY2" i="8" l="1"/>
  <c r="AX9" i="8"/>
  <c r="AY9" i="8" l="1"/>
  <c r="AZ2" i="8"/>
  <c r="BA2" i="8" l="1"/>
  <c r="AZ9" i="8"/>
  <c r="BB2" i="8" l="1"/>
  <c r="BB9" i="8" s="1"/>
  <c r="BA9" i="8"/>
  <c r="BB85" i="8" l="1"/>
  <c r="AY97" i="8"/>
  <c r="AY100" i="8" s="1"/>
  <c r="AW67" i="8"/>
  <c r="AW70" i="8" s="1"/>
  <c r="AW109" i="8"/>
  <c r="AW112" i="8" s="1"/>
  <c r="BB25" i="8"/>
  <c r="BB28" i="8" s="1"/>
  <c r="BA115" i="8"/>
  <c r="BA118" i="8" s="1"/>
  <c r="AW91" i="8"/>
  <c r="AW94" i="8" s="1"/>
  <c r="AX133" i="8"/>
  <c r="AX136" i="8" s="1"/>
  <c r="AY31" i="8"/>
  <c r="BB79" i="8"/>
  <c r="BA43" i="8"/>
  <c r="BA46" i="8" s="1"/>
  <c r="AW61" i="8"/>
  <c r="AW64" i="8" s="1"/>
  <c r="AV25" i="8"/>
  <c r="AV28" i="8" s="1"/>
  <c r="AY85" i="8"/>
  <c r="AY88" i="8" s="1"/>
  <c r="BA109" i="8"/>
  <c r="BA112" i="8" s="1"/>
  <c r="AV61" i="8"/>
  <c r="AV64" i="8" s="1"/>
  <c r="AX109" i="8"/>
  <c r="AX112" i="8" s="1"/>
  <c r="AZ133" i="8"/>
  <c r="AW25" i="8"/>
  <c r="AW28" i="8" s="1"/>
  <c r="AY37" i="8"/>
  <c r="AY40" i="8" s="1"/>
  <c r="AV91" i="8"/>
  <c r="AV94" i="8" s="1"/>
  <c r="AV103" i="8"/>
  <c r="AV106" i="8" s="1"/>
  <c r="AV127" i="8"/>
  <c r="AV130" i="8" s="1"/>
  <c r="BB133" i="8"/>
  <c r="BB136" i="8" s="1"/>
  <c r="AZ121" i="8"/>
  <c r="AZ124" i="8" s="1"/>
  <c r="AV115" i="8"/>
  <c r="AV118" i="8" s="1"/>
  <c r="AZ127" i="8"/>
  <c r="AZ130" i="8" s="1"/>
  <c r="AY73" i="8"/>
  <c r="AY76" i="8" s="1"/>
  <c r="AV37" i="8"/>
  <c r="AV40" i="8" s="1"/>
  <c r="AW31" i="8"/>
  <c r="AY55" i="8"/>
  <c r="AY58" i="8" s="1"/>
  <c r="AX85" i="8"/>
  <c r="AX88" i="8" s="1"/>
  <c r="BA31" i="8"/>
  <c r="BA34" i="8" s="1"/>
  <c r="BA97" i="8"/>
  <c r="BA100" i="8" s="1"/>
  <c r="AX31" i="8"/>
  <c r="AX34" i="8" s="1"/>
  <c r="BB103" i="8"/>
  <c r="BB106" i="8" s="1"/>
  <c r="AW127" i="8"/>
  <c r="AW130" i="8" s="1"/>
  <c r="AW121" i="8"/>
  <c r="AW124" i="8" s="1"/>
  <c r="AX25" i="8"/>
  <c r="BB97" i="8"/>
  <c r="BB100" i="8" s="1"/>
  <c r="BB37" i="8"/>
  <c r="BB40" i="8" s="1"/>
  <c r="AX121" i="8"/>
  <c r="AX124" i="8" s="1"/>
  <c r="BB61" i="8"/>
  <c r="BB64" i="8" s="1"/>
  <c r="BB55" i="8"/>
  <c r="BB58" i="8" s="1"/>
  <c r="AZ85" i="8"/>
  <c r="AZ88" i="8" s="1"/>
  <c r="AY115" i="8"/>
  <c r="AY118" i="8" s="1"/>
  <c r="BA37" i="8"/>
  <c r="BA40" i="8" s="1"/>
  <c r="AV31" i="8"/>
  <c r="AV34" i="8" s="1"/>
  <c r="BA79" i="8"/>
  <c r="BA82" i="8" s="1"/>
  <c r="AX91" i="8"/>
  <c r="AX94" i="8" s="1"/>
  <c r="BB67" i="8"/>
  <c r="BB70" i="8" s="1"/>
  <c r="BB49" i="8"/>
  <c r="BB52" i="8" s="1"/>
  <c r="BA121" i="8"/>
  <c r="BA124" i="8" s="1"/>
  <c r="BB127" i="8"/>
  <c r="BB130" i="8" s="1"/>
  <c r="AW103" i="8"/>
  <c r="AW106" i="8" s="1"/>
  <c r="AX73" i="8"/>
  <c r="AX76" i="8" s="1"/>
  <c r="AX97" i="8"/>
  <c r="AX100" i="8" s="1"/>
  <c r="AX67" i="8"/>
  <c r="AX70" i="8" s="1"/>
  <c r="AV73" i="8"/>
  <c r="AX61" i="8"/>
  <c r="AX64" i="8" s="1"/>
  <c r="AV79" i="8"/>
  <c r="AV82" i="8" s="1"/>
  <c r="AZ49" i="8"/>
  <c r="AZ52" i="8" s="1"/>
  <c r="BA25" i="8"/>
  <c r="BA28" i="8" s="1"/>
  <c r="AV85" i="8"/>
  <c r="AV88" i="8" s="1"/>
  <c r="AW43" i="8"/>
  <c r="AW46" i="8" s="1"/>
  <c r="BB109" i="8"/>
  <c r="BB112" i="8" s="1"/>
  <c r="AX37" i="8"/>
  <c r="AY133" i="8"/>
  <c r="AY136" i="8" s="1"/>
  <c r="AZ115" i="8"/>
  <c r="AZ118" i="8" s="1"/>
  <c r="AW55" i="8"/>
  <c r="AW58" i="8" s="1"/>
  <c r="AW79" i="8"/>
  <c r="AW82" i="8" s="1"/>
  <c r="AY49" i="8"/>
  <c r="AY52" i="8" s="1"/>
  <c r="BB73" i="8"/>
  <c r="BB76" i="8" s="1"/>
  <c r="AZ55" i="8"/>
  <c r="AZ58" i="8" s="1"/>
  <c r="AY25" i="8"/>
  <c r="AY28" i="8" s="1"/>
  <c r="AX55" i="8"/>
  <c r="AX58" i="8" s="1"/>
  <c r="AZ37" i="8"/>
  <c r="AZ40" i="8" s="1"/>
  <c r="BB121" i="8"/>
  <c r="BB124" i="8" s="1"/>
  <c r="BB88" i="8"/>
  <c r="BA67" i="8"/>
  <c r="BA70" i="8" s="1"/>
  <c r="BA127" i="8"/>
  <c r="BA130" i="8" s="1"/>
  <c r="BA133" i="8"/>
  <c r="BA136" i="8" s="1"/>
  <c r="AX43" i="8"/>
  <c r="AX46" i="8" s="1"/>
  <c r="AW133" i="8"/>
  <c r="AW136" i="8" s="1"/>
  <c r="AY121" i="8"/>
  <c r="AY124" i="8" s="1"/>
  <c r="AV49" i="8"/>
  <c r="AV52" i="8" s="1"/>
  <c r="AZ91" i="8"/>
  <c r="AZ94" i="8" s="1"/>
  <c r="BA103" i="8"/>
  <c r="BA106" i="8" s="1"/>
  <c r="AY103" i="8"/>
  <c r="AY106" i="8" s="1"/>
  <c r="AZ43" i="8"/>
  <c r="AZ46" i="8" s="1"/>
  <c r="BB43" i="8"/>
  <c r="BB46" i="8" s="1"/>
  <c r="AV133" i="8"/>
  <c r="AV136" i="8" s="1"/>
  <c r="BA73" i="8"/>
  <c r="BA76" i="8" s="1"/>
  <c r="BA85" i="8"/>
  <c r="BA88" i="8" s="1"/>
  <c r="AY67" i="8"/>
  <c r="AZ31" i="8"/>
  <c r="AZ34" i="8" s="1"/>
  <c r="AW115" i="8"/>
  <c r="AW118" i="8" s="1"/>
  <c r="AV109" i="8"/>
  <c r="AV112" i="8" s="1"/>
  <c r="AY127" i="8"/>
  <c r="AY130" i="8" s="1"/>
  <c r="BB115" i="8"/>
  <c r="BB118" i="8" s="1"/>
  <c r="AV55" i="8"/>
  <c r="AW37" i="8"/>
  <c r="AW40" i="8" s="1"/>
  <c r="AX103" i="8"/>
  <c r="AX106" i="8" s="1"/>
  <c r="AZ61" i="8"/>
  <c r="AZ64" i="8" s="1"/>
  <c r="AY43" i="8"/>
  <c r="AZ79" i="8"/>
  <c r="AZ82" i="8" s="1"/>
  <c r="AW49" i="8"/>
  <c r="AW52" i="8" s="1"/>
  <c r="AW97" i="8"/>
  <c r="AW100" i="8" s="1"/>
  <c r="AZ97" i="8"/>
  <c r="AZ100" i="8" s="1"/>
  <c r="AZ136" i="8"/>
  <c r="BA91" i="8"/>
  <c r="BA94" i="8" s="1"/>
  <c r="AV67" i="8"/>
  <c r="AV70" i="8" s="1"/>
  <c r="AX79" i="8"/>
  <c r="AX82" i="8" s="1"/>
  <c r="AW73" i="8"/>
  <c r="AW76" i="8" s="1"/>
  <c r="AY109" i="8"/>
  <c r="AY112" i="8" s="1"/>
  <c r="AY61" i="8"/>
  <c r="AY64" i="8" s="1"/>
  <c r="AZ67" i="8"/>
  <c r="AZ70" i="8" s="1"/>
  <c r="BA49" i="8"/>
  <c r="BA52" i="8" s="1"/>
  <c r="AV121" i="8"/>
  <c r="AW85" i="8"/>
  <c r="AW88" i="8" s="1"/>
  <c r="AZ109" i="8"/>
  <c r="AZ112" i="8" s="1"/>
  <c r="AX49" i="8"/>
  <c r="AY91" i="8"/>
  <c r="AY94" i="8" s="1"/>
  <c r="AY79" i="8"/>
  <c r="AY82" i="8" s="1"/>
  <c r="AX115" i="8"/>
  <c r="AX118" i="8" s="1"/>
  <c r="BA61" i="8"/>
  <c r="BA64" i="8" s="1"/>
  <c r="AZ25" i="8"/>
  <c r="AZ28" i="8" s="1"/>
  <c r="AV43" i="8"/>
  <c r="AV46" i="8" s="1"/>
  <c r="BA55" i="8"/>
  <c r="BA58" i="8" s="1"/>
  <c r="AZ103" i="8"/>
  <c r="AZ106" i="8" s="1"/>
  <c r="AX127" i="8"/>
  <c r="AX130" i="8" s="1"/>
  <c r="AV97" i="8"/>
  <c r="AV100" i="8" s="1"/>
  <c r="BB31" i="8"/>
  <c r="BB34" i="8" s="1"/>
  <c r="BB91" i="8"/>
  <c r="BB94" i="8" s="1"/>
  <c r="BB82" i="8"/>
  <c r="AZ73" i="8"/>
  <c r="AZ76" i="8" s="1"/>
  <c r="BA13" i="8"/>
  <c r="BA14" i="8" s="1"/>
  <c r="BB13" i="8"/>
  <c r="BB14" i="8" s="1"/>
  <c r="AZ13" i="8"/>
  <c r="AZ14" i="8" s="1"/>
  <c r="AY13" i="8"/>
  <c r="AY14" i="8" s="1"/>
  <c r="AX13" i="8"/>
  <c r="AX14" i="8" s="1"/>
  <c r="AW13" i="8"/>
  <c r="AW14" i="8" s="1"/>
  <c r="AV13" i="8"/>
  <c r="AV16" i="8" s="1"/>
  <c r="AV19" i="8"/>
  <c r="AZ19" i="8"/>
  <c r="AZ20" i="8" s="1"/>
  <c r="AX19" i="8"/>
  <c r="AX20" i="8" s="1"/>
  <c r="AW19" i="8"/>
  <c r="AW20" i="8" s="1"/>
  <c r="BA19" i="8"/>
  <c r="BA20" i="8" s="1"/>
  <c r="AY19" i="8"/>
  <c r="AY20" i="8" s="1"/>
  <c r="BB19" i="8"/>
  <c r="BB20" i="8" s="1"/>
  <c r="BB26" i="8" l="1"/>
  <c r="BB32" i="8" s="1"/>
  <c r="BB38" i="8" s="1"/>
  <c r="BB44" i="8" s="1"/>
  <c r="BB50" i="8" s="1"/>
  <c r="BB56" i="8" s="1"/>
  <c r="BB62" i="8" s="1"/>
  <c r="BB68" i="8" s="1"/>
  <c r="BB74" i="8" s="1"/>
  <c r="BB80" i="8" s="1"/>
  <c r="BB86" i="8" s="1"/>
  <c r="BB92" i="8" s="1"/>
  <c r="BB98" i="8" s="1"/>
  <c r="BB104" i="8" s="1"/>
  <c r="BB110" i="8" s="1"/>
  <c r="BB116" i="8" s="1"/>
  <c r="BB122" i="8" s="1"/>
  <c r="BB128" i="8" s="1"/>
  <c r="BB134" i="8" s="1"/>
  <c r="AX26" i="8"/>
  <c r="AX32" i="8" s="1"/>
  <c r="AX38" i="8" s="1"/>
  <c r="AX44" i="8" s="1"/>
  <c r="AX50" i="8" s="1"/>
  <c r="AX56" i="8" s="1"/>
  <c r="AX62" i="8" s="1"/>
  <c r="AX68" i="8" s="1"/>
  <c r="AX74" i="8" s="1"/>
  <c r="AX80" i="8" s="1"/>
  <c r="AX86" i="8" s="1"/>
  <c r="AX92" i="8" s="1"/>
  <c r="AX98" i="8" s="1"/>
  <c r="AX104" i="8" s="1"/>
  <c r="AX110" i="8" s="1"/>
  <c r="AX116" i="8" s="1"/>
  <c r="AX122" i="8" s="1"/>
  <c r="AX128" i="8" s="1"/>
  <c r="AX134" i="8" s="1"/>
  <c r="AT68" i="8"/>
  <c r="AY72" i="8" s="1"/>
  <c r="AU82" i="8"/>
  <c r="AU112" i="8"/>
  <c r="AU100" i="8"/>
  <c r="AU106" i="8"/>
  <c r="AU64" i="8"/>
  <c r="AX28" i="8"/>
  <c r="AU136" i="8"/>
  <c r="AU133" i="8"/>
  <c r="AT134" i="8"/>
  <c r="AY138" i="8" s="1"/>
  <c r="AU130" i="8"/>
  <c r="AU85" i="8"/>
  <c r="AT86" i="8"/>
  <c r="AY90" i="8" s="1"/>
  <c r="AU127" i="8"/>
  <c r="AT128" i="8"/>
  <c r="AY132" i="8" s="1"/>
  <c r="AW26" i="8"/>
  <c r="AW32" i="8" s="1"/>
  <c r="AW38" i="8" s="1"/>
  <c r="AW44" i="8" s="1"/>
  <c r="AW50" i="8" s="1"/>
  <c r="AW56" i="8" s="1"/>
  <c r="AW62" i="8" s="1"/>
  <c r="AW68" i="8" s="1"/>
  <c r="AW74" i="8" s="1"/>
  <c r="AW80" i="8" s="1"/>
  <c r="AW86" i="8" s="1"/>
  <c r="AW92" i="8" s="1"/>
  <c r="AW98" i="8" s="1"/>
  <c r="AW104" i="8" s="1"/>
  <c r="AW110" i="8" s="1"/>
  <c r="AW116" i="8" s="1"/>
  <c r="AW122" i="8" s="1"/>
  <c r="AW128" i="8" s="1"/>
  <c r="AW134" i="8" s="1"/>
  <c r="AU73" i="8"/>
  <c r="AT74" i="8"/>
  <c r="AY78" i="8" s="1"/>
  <c r="AT32" i="8"/>
  <c r="AY36" i="8" s="1"/>
  <c r="AT104" i="8"/>
  <c r="AY108" i="8" s="1"/>
  <c r="AU103" i="8"/>
  <c r="AU121" i="8"/>
  <c r="AT122" i="8"/>
  <c r="AY126" i="8" s="1"/>
  <c r="AU31" i="8"/>
  <c r="AU88" i="8"/>
  <c r="AU118" i="8"/>
  <c r="AY70" i="8"/>
  <c r="AU70" i="8" s="1"/>
  <c r="AU97" i="8"/>
  <c r="AT98" i="8"/>
  <c r="AY102" i="8" s="1"/>
  <c r="AV124" i="8"/>
  <c r="AT50" i="8"/>
  <c r="AY54" i="8" s="1"/>
  <c r="AU49" i="8"/>
  <c r="AY26" i="8"/>
  <c r="AY32" i="8" s="1"/>
  <c r="AY38" i="8" s="1"/>
  <c r="AY44" i="8" s="1"/>
  <c r="AY50" i="8" s="1"/>
  <c r="AY56" i="8" s="1"/>
  <c r="AY62" i="8" s="1"/>
  <c r="AY68" i="8" s="1"/>
  <c r="AY74" i="8" s="1"/>
  <c r="AY80" i="8" s="1"/>
  <c r="AY86" i="8" s="1"/>
  <c r="AY92" i="8" s="1"/>
  <c r="AY98" i="8" s="1"/>
  <c r="AY104" i="8" s="1"/>
  <c r="AY110" i="8" s="1"/>
  <c r="AY116" i="8" s="1"/>
  <c r="AY122" i="8" s="1"/>
  <c r="AY128" i="8" s="1"/>
  <c r="AY134" i="8" s="1"/>
  <c r="AU79" i="8"/>
  <c r="AT80" i="8"/>
  <c r="AY84" i="8" s="1"/>
  <c r="AU94" i="8"/>
  <c r="AU91" i="8"/>
  <c r="AT92" i="8"/>
  <c r="AY96" i="8" s="1"/>
  <c r="AT62" i="8"/>
  <c r="AY66" i="8" s="1"/>
  <c r="AU61" i="8"/>
  <c r="AU67" i="8"/>
  <c r="AU43" i="8"/>
  <c r="AV76" i="8"/>
  <c r="BA26" i="8"/>
  <c r="BA32" i="8" s="1"/>
  <c r="BA38" i="8" s="1"/>
  <c r="BA44" i="8" s="1"/>
  <c r="BA50" i="8" s="1"/>
  <c r="BA56" i="8" s="1"/>
  <c r="BA62" i="8" s="1"/>
  <c r="BA68" i="8" s="1"/>
  <c r="BA74" i="8" s="1"/>
  <c r="BA80" i="8" s="1"/>
  <c r="BA86" i="8" s="1"/>
  <c r="BA92" i="8" s="1"/>
  <c r="BA98" i="8" s="1"/>
  <c r="BA104" i="8" s="1"/>
  <c r="BA110" i="8" s="1"/>
  <c r="BA116" i="8" s="1"/>
  <c r="BA122" i="8" s="1"/>
  <c r="BA128" i="8" s="1"/>
  <c r="BA134" i="8" s="1"/>
  <c r="AU37" i="8"/>
  <c r="AT38" i="8"/>
  <c r="AY42" i="8" s="1"/>
  <c r="AY34" i="8"/>
  <c r="AT44" i="8"/>
  <c r="AY48" i="8" s="1"/>
  <c r="AW34" i="8"/>
  <c r="AZ26" i="8"/>
  <c r="AZ32" i="8" s="1"/>
  <c r="AZ38" i="8" s="1"/>
  <c r="AZ44" i="8" s="1"/>
  <c r="AZ50" i="8" s="1"/>
  <c r="AZ56" i="8" s="1"/>
  <c r="AZ62" i="8" s="1"/>
  <c r="AZ68" i="8" s="1"/>
  <c r="AZ74" i="8" s="1"/>
  <c r="AZ80" i="8" s="1"/>
  <c r="AZ86" i="8" s="1"/>
  <c r="AZ92" i="8" s="1"/>
  <c r="AZ98" i="8" s="1"/>
  <c r="AZ104" i="8" s="1"/>
  <c r="AZ110" i="8" s="1"/>
  <c r="AZ116" i="8" s="1"/>
  <c r="AZ122" i="8" s="1"/>
  <c r="AZ128" i="8" s="1"/>
  <c r="AZ134" i="8" s="1"/>
  <c r="AY46" i="8"/>
  <c r="AU55" i="8"/>
  <c r="AT56" i="8"/>
  <c r="AY60" i="8" s="1"/>
  <c r="AT110" i="8"/>
  <c r="AY114" i="8" s="1"/>
  <c r="AU109" i="8"/>
  <c r="AX52" i="8"/>
  <c r="AU52" i="8" s="1"/>
  <c r="AU115" i="8"/>
  <c r="AT116" i="8"/>
  <c r="AY120" i="8" s="1"/>
  <c r="AX40" i="8"/>
  <c r="AT26" i="8"/>
  <c r="AY30" i="8" s="1"/>
  <c r="AU25" i="8"/>
  <c r="AV58" i="8"/>
  <c r="AT14" i="8"/>
  <c r="AT20" i="8"/>
  <c r="AV22" i="8"/>
  <c r="AU13" i="8"/>
  <c r="AT16" i="8" s="1"/>
  <c r="BB22" i="8"/>
  <c r="BB21" i="8" s="1"/>
  <c r="BB27" i="8" s="1"/>
  <c r="BB33" i="8" s="1"/>
  <c r="BB39" i="8" s="1"/>
  <c r="BB45" i="8" s="1"/>
  <c r="BB51" i="8" s="1"/>
  <c r="BB57" i="8" s="1"/>
  <c r="BB63" i="8" s="1"/>
  <c r="BB69" i="8" s="1"/>
  <c r="BB75" i="8" s="1"/>
  <c r="BB81" i="8" s="1"/>
  <c r="BB87" i="8" s="1"/>
  <c r="BB93" i="8" s="1"/>
  <c r="BB99" i="8" s="1"/>
  <c r="BB105" i="8" s="1"/>
  <c r="BB111" i="8" s="1"/>
  <c r="BB117" i="8" s="1"/>
  <c r="BB123" i="8" s="1"/>
  <c r="BB129" i="8" s="1"/>
  <c r="BB135" i="8" s="1"/>
  <c r="AY16" i="8"/>
  <c r="AY15" i="8" s="1"/>
  <c r="BB16" i="8"/>
  <c r="BB15" i="8" s="1"/>
  <c r="AV15" i="8"/>
  <c r="AZ16" i="8"/>
  <c r="AZ15" i="8" s="1"/>
  <c r="AV14" i="8"/>
  <c r="AU14" i="8" s="1"/>
  <c r="I14" i="8" s="1"/>
  <c r="AX16" i="8"/>
  <c r="AX15" i="8" s="1"/>
  <c r="BA16" i="8"/>
  <c r="BA15" i="8" s="1"/>
  <c r="AW16" i="8"/>
  <c r="AW15" i="8" s="1"/>
  <c r="AX22" i="8"/>
  <c r="AX21" i="8" s="1"/>
  <c r="AV20" i="8"/>
  <c r="AT30" i="8" s="1"/>
  <c r="AU19" i="8"/>
  <c r="AT22" i="8" s="1"/>
  <c r="AZ22" i="8"/>
  <c r="AZ21" i="8" s="1"/>
  <c r="AZ27" i="8" s="1"/>
  <c r="AZ33" i="8" s="1"/>
  <c r="AZ39" i="8" s="1"/>
  <c r="AZ45" i="8" s="1"/>
  <c r="AZ51" i="8" s="1"/>
  <c r="AZ57" i="8" s="1"/>
  <c r="AZ63" i="8" s="1"/>
  <c r="AZ69" i="8" s="1"/>
  <c r="AZ75" i="8" s="1"/>
  <c r="AZ81" i="8" s="1"/>
  <c r="AZ87" i="8" s="1"/>
  <c r="AZ93" i="8" s="1"/>
  <c r="AZ99" i="8" s="1"/>
  <c r="AZ105" i="8" s="1"/>
  <c r="AZ111" i="8" s="1"/>
  <c r="AZ117" i="8" s="1"/>
  <c r="AZ123" i="8" s="1"/>
  <c r="AZ129" i="8" s="1"/>
  <c r="AZ135" i="8" s="1"/>
  <c r="AY22" i="8"/>
  <c r="AY21" i="8" s="1"/>
  <c r="AY27" i="8" s="1"/>
  <c r="AW22" i="8"/>
  <c r="AW21" i="8" s="1"/>
  <c r="AW27" i="8" s="1"/>
  <c r="BA22" i="8"/>
  <c r="BA21" i="8" s="1"/>
  <c r="BA27" i="8" s="1"/>
  <c r="BA33" i="8" s="1"/>
  <c r="BA39" i="8" s="1"/>
  <c r="BA45" i="8" s="1"/>
  <c r="BA51" i="8" s="1"/>
  <c r="BA57" i="8" s="1"/>
  <c r="BA63" i="8" s="1"/>
  <c r="BA69" i="8" s="1"/>
  <c r="BA75" i="8" s="1"/>
  <c r="BA81" i="8" s="1"/>
  <c r="BA87" i="8" s="1"/>
  <c r="BA93" i="8" s="1"/>
  <c r="BA99" i="8" s="1"/>
  <c r="BA105" i="8" s="1"/>
  <c r="BA111" i="8" s="1"/>
  <c r="BA117" i="8" s="1"/>
  <c r="BA123" i="8" s="1"/>
  <c r="BA129" i="8" s="1"/>
  <c r="BA135" i="8" s="1"/>
  <c r="AT28" i="8" l="1"/>
  <c r="AX27" i="8"/>
  <c r="AX33" i="8" s="1"/>
  <c r="AX39" i="8" s="1"/>
  <c r="AX45" i="8" s="1"/>
  <c r="AX51" i="8" s="1"/>
  <c r="AX57" i="8" s="1"/>
  <c r="AX63" i="8" s="1"/>
  <c r="AX69" i="8" s="1"/>
  <c r="AX75" i="8" s="1"/>
  <c r="AX81" i="8" s="1"/>
  <c r="AX87" i="8" s="1"/>
  <c r="AX93" i="8" s="1"/>
  <c r="AX99" i="8" s="1"/>
  <c r="AX105" i="8" s="1"/>
  <c r="AX111" i="8" s="1"/>
  <c r="AX117" i="8" s="1"/>
  <c r="AX123" i="8" s="1"/>
  <c r="AX129" i="8" s="1"/>
  <c r="AX135" i="8" s="1"/>
  <c r="BA30" i="8"/>
  <c r="AZ30" i="8"/>
  <c r="I52" i="8"/>
  <c r="I37" i="8"/>
  <c r="H40" i="8"/>
  <c r="AU58" i="8"/>
  <c r="AY33" i="8"/>
  <c r="AY39" i="8" s="1"/>
  <c r="AY45" i="8" s="1"/>
  <c r="AY51" i="8" s="1"/>
  <c r="AY57" i="8" s="1"/>
  <c r="AY63" i="8" s="1"/>
  <c r="AY69" i="8" s="1"/>
  <c r="AY75" i="8" s="1"/>
  <c r="AY81" i="8" s="1"/>
  <c r="AY87" i="8" s="1"/>
  <c r="AY93" i="8" s="1"/>
  <c r="AY99" i="8" s="1"/>
  <c r="AY105" i="8" s="1"/>
  <c r="AY111" i="8" s="1"/>
  <c r="AY117" i="8" s="1"/>
  <c r="AY123" i="8" s="1"/>
  <c r="AY129" i="8" s="1"/>
  <c r="AY135" i="8" s="1"/>
  <c r="AU76" i="8"/>
  <c r="H64" i="8"/>
  <c r="I61" i="8"/>
  <c r="H82" i="8"/>
  <c r="I79" i="8"/>
  <c r="H76" i="8"/>
  <c r="I73" i="8"/>
  <c r="I118" i="8"/>
  <c r="I130" i="8"/>
  <c r="AV26" i="8"/>
  <c r="H112" i="8"/>
  <c r="I109" i="8"/>
  <c r="I88" i="8"/>
  <c r="H34" i="8"/>
  <c r="I31" i="8"/>
  <c r="AT25" i="8"/>
  <c r="AT34" i="8"/>
  <c r="I94" i="8"/>
  <c r="H130" i="8"/>
  <c r="I127" i="8"/>
  <c r="I85" i="8"/>
  <c r="H88" i="8"/>
  <c r="I106" i="8"/>
  <c r="H106" i="8"/>
  <c r="I103" i="8"/>
  <c r="AU28" i="8"/>
  <c r="AU34" i="8"/>
  <c r="I64" i="8"/>
  <c r="I112" i="8"/>
  <c r="I82" i="8"/>
  <c r="I55" i="8"/>
  <c r="H58" i="8"/>
  <c r="I70" i="8"/>
  <c r="H124" i="8"/>
  <c r="I121" i="8"/>
  <c r="H46" i="8"/>
  <c r="I43" i="8"/>
  <c r="H52" i="8"/>
  <c r="I49" i="8"/>
  <c r="H118" i="8"/>
  <c r="I115" i="8"/>
  <c r="AW33" i="8"/>
  <c r="AW39" i="8" s="1"/>
  <c r="AW45" i="8" s="1"/>
  <c r="AW51" i="8" s="1"/>
  <c r="AW57" i="8" s="1"/>
  <c r="AW63" i="8" s="1"/>
  <c r="AW69" i="8" s="1"/>
  <c r="AW75" i="8" s="1"/>
  <c r="AW81" i="8" s="1"/>
  <c r="AW87" i="8" s="1"/>
  <c r="AW93" i="8" s="1"/>
  <c r="AW99" i="8" s="1"/>
  <c r="AW105" i="8" s="1"/>
  <c r="AW111" i="8" s="1"/>
  <c r="AW117" i="8" s="1"/>
  <c r="AW123" i="8" s="1"/>
  <c r="AW129" i="8" s="1"/>
  <c r="AW135" i="8" s="1"/>
  <c r="H94" i="8"/>
  <c r="I91" i="8"/>
  <c r="AU124" i="8"/>
  <c r="AU46" i="8"/>
  <c r="AU40" i="8"/>
  <c r="H136" i="8"/>
  <c r="I133" i="8"/>
  <c r="H100" i="8"/>
  <c r="I97" i="8"/>
  <c r="I25" i="8"/>
  <c r="H28" i="8"/>
  <c r="I67" i="8"/>
  <c r="H70" i="8"/>
  <c r="I136" i="8"/>
  <c r="I100" i="8"/>
  <c r="AT24" i="8"/>
  <c r="AY24" i="8"/>
  <c r="AT19" i="8"/>
  <c r="AT18" i="8"/>
  <c r="AY18" i="8"/>
  <c r="AT21" i="8"/>
  <c r="AT15" i="8"/>
  <c r="AU20" i="8"/>
  <c r="AV21" i="8"/>
  <c r="AV27" i="8" s="1"/>
  <c r="AU16" i="8"/>
  <c r="I16" i="8" s="1"/>
  <c r="H16" i="8"/>
  <c r="I13" i="8"/>
  <c r="H22" i="8"/>
  <c r="I19" i="8"/>
  <c r="AU22" i="8"/>
  <c r="B24" i="8"/>
  <c r="L2" i="9"/>
  <c r="AT101" i="8" l="1"/>
  <c r="AB101" i="8"/>
  <c r="J101" i="8"/>
  <c r="S101" i="8"/>
  <c r="AK101" i="8"/>
  <c r="S65" i="8"/>
  <c r="AT65" i="8"/>
  <c r="AB65" i="8"/>
  <c r="J65" i="8"/>
  <c r="AK65" i="8"/>
  <c r="I28" i="8"/>
  <c r="AK89" i="8"/>
  <c r="AB89" i="8"/>
  <c r="S89" i="8"/>
  <c r="J89" i="8"/>
  <c r="AT89" i="8"/>
  <c r="AU26" i="8"/>
  <c r="AT36" i="8"/>
  <c r="AV32" i="8"/>
  <c r="I58" i="8"/>
  <c r="AT27" i="8"/>
  <c r="AV33" i="8"/>
  <c r="I40" i="8"/>
  <c r="AK113" i="8"/>
  <c r="AT113" i="8"/>
  <c r="J113" i="8"/>
  <c r="AB113" i="8"/>
  <c r="S113" i="8"/>
  <c r="AB107" i="8"/>
  <c r="AT107" i="8"/>
  <c r="AK107" i="8"/>
  <c r="J107" i="8"/>
  <c r="S107" i="8"/>
  <c r="I34" i="8"/>
  <c r="J83" i="8"/>
  <c r="S83" i="8"/>
  <c r="AB83" i="8"/>
  <c r="AK83" i="8"/>
  <c r="AT83" i="8"/>
  <c r="I124" i="8"/>
  <c r="AT31" i="8"/>
  <c r="AT40" i="8"/>
  <c r="AK77" i="8"/>
  <c r="AT77" i="8"/>
  <c r="S77" i="8"/>
  <c r="AB77" i="8"/>
  <c r="J77" i="8"/>
  <c r="AK29" i="8"/>
  <c r="S29" i="8"/>
  <c r="AB29" i="8"/>
  <c r="AT29" i="8"/>
  <c r="J29" i="8"/>
  <c r="I46" i="8"/>
  <c r="AK119" i="8"/>
  <c r="AT119" i="8"/>
  <c r="J119" i="8"/>
  <c r="AB119" i="8"/>
  <c r="S119" i="8"/>
  <c r="AK53" i="8"/>
  <c r="S53" i="8"/>
  <c r="AB53" i="8"/>
  <c r="J53" i="8"/>
  <c r="AT53" i="8"/>
  <c r="AK125" i="8"/>
  <c r="AT125" i="8"/>
  <c r="S125" i="8"/>
  <c r="AB125" i="8"/>
  <c r="J125" i="8"/>
  <c r="S71" i="8"/>
  <c r="AT71" i="8"/>
  <c r="J71" i="8"/>
  <c r="AK71" i="8"/>
  <c r="AB71" i="8"/>
  <c r="AK131" i="8"/>
  <c r="J131" i="8"/>
  <c r="S131" i="8"/>
  <c r="AB131" i="8"/>
  <c r="AT131" i="8"/>
  <c r="I76" i="8"/>
  <c r="AB35" i="8"/>
  <c r="AT35" i="8"/>
  <c r="S35" i="8"/>
  <c r="AK35" i="8"/>
  <c r="J35" i="8"/>
  <c r="AT137" i="8"/>
  <c r="AB137" i="8"/>
  <c r="J137" i="8"/>
  <c r="S137" i="8"/>
  <c r="AK137" i="8"/>
  <c r="J95" i="8"/>
  <c r="AB95" i="8"/>
  <c r="S95" i="8"/>
  <c r="AT95" i="8"/>
  <c r="AK95" i="8"/>
  <c r="AT47" i="8"/>
  <c r="AB47" i="8"/>
  <c r="J47" i="8"/>
  <c r="S47" i="8"/>
  <c r="AK47" i="8"/>
  <c r="J59" i="8"/>
  <c r="S59" i="8"/>
  <c r="AK59" i="8"/>
  <c r="AB59" i="8"/>
  <c r="AT59" i="8"/>
  <c r="AT41" i="8"/>
  <c r="AB41" i="8"/>
  <c r="J41" i="8"/>
  <c r="AK41" i="8"/>
  <c r="S41" i="8"/>
  <c r="AZ18" i="8"/>
  <c r="AT13" i="8" s="1"/>
  <c r="BA24" i="8"/>
  <c r="AU24" i="8" s="1"/>
  <c r="AZ24" i="8"/>
  <c r="AK17" i="8"/>
  <c r="AR18" i="8" s="1"/>
  <c r="AL18" i="8" s="1"/>
  <c r="AN18" i="8" s="1"/>
  <c r="AB17" i="8"/>
  <c r="AI18" i="8" s="1"/>
  <c r="AC18" i="8" s="1"/>
  <c r="AE18" i="8" s="1"/>
  <c r="S17" i="8"/>
  <c r="Z18" i="8" s="1"/>
  <c r="T18" i="8" s="1"/>
  <c r="V18" i="8" s="1"/>
  <c r="AT17" i="8"/>
  <c r="BA18" i="8" s="1"/>
  <c r="AU18" i="8" s="1"/>
  <c r="AV18" i="8" s="1"/>
  <c r="J17" i="8"/>
  <c r="Q18" i="8" s="1"/>
  <c r="K18" i="8" s="1"/>
  <c r="M18" i="8" s="1"/>
  <c r="AT23" i="8"/>
  <c r="AB23" i="8"/>
  <c r="AI24" i="8" s="1"/>
  <c r="AC24" i="8" s="1"/>
  <c r="J23" i="8"/>
  <c r="Q24" i="8" s="1"/>
  <c r="K24" i="8" s="1"/>
  <c r="AK23" i="8"/>
  <c r="AR24" i="8" s="1"/>
  <c r="AL24" i="8" s="1"/>
  <c r="S23" i="8"/>
  <c r="Z24" i="8" s="1"/>
  <c r="T24" i="8" s="1"/>
  <c r="I20" i="8"/>
  <c r="AU15" i="8"/>
  <c r="AU21" i="8"/>
  <c r="I22" i="8"/>
  <c r="M2" i="9"/>
  <c r="L9" i="9"/>
  <c r="L24" i="8" l="1"/>
  <c r="M24" i="8"/>
  <c r="AD24" i="8"/>
  <c r="AE24" i="8"/>
  <c r="AU27" i="8"/>
  <c r="I27" i="8" s="1"/>
  <c r="BB24" i="8"/>
  <c r="U24" i="8"/>
  <c r="V24" i="8"/>
  <c r="AN24" i="8"/>
  <c r="AM24" i="8"/>
  <c r="I15" i="8"/>
  <c r="AW18" i="8"/>
  <c r="AU32" i="8"/>
  <c r="I32" i="8" s="1"/>
  <c r="AV38" i="8"/>
  <c r="AT42" i="8"/>
  <c r="AT33" i="8"/>
  <c r="AV39" i="8"/>
  <c r="AT37" i="8"/>
  <c r="AT46" i="8"/>
  <c r="AZ36" i="8"/>
  <c r="BA36" i="8"/>
  <c r="I26" i="8"/>
  <c r="AU30" i="8"/>
  <c r="AV30" i="8" s="1"/>
  <c r="AV24" i="8"/>
  <c r="AW24" i="8"/>
  <c r="U18" i="8"/>
  <c r="AD18" i="8"/>
  <c r="BB18" i="8"/>
  <c r="L18" i="8"/>
  <c r="AM18" i="8"/>
  <c r="I21" i="8"/>
  <c r="N2" i="9"/>
  <c r="M9" i="9"/>
  <c r="AU33" i="8" l="1"/>
  <c r="AT43" i="8"/>
  <c r="AT52" i="8"/>
  <c r="AU38" i="8"/>
  <c r="I38" i="8" s="1"/>
  <c r="AV44" i="8"/>
  <c r="AT48" i="8"/>
  <c r="AT39" i="8"/>
  <c r="AV45" i="8"/>
  <c r="I33" i="8"/>
  <c r="AU39" i="8"/>
  <c r="AU36" i="8"/>
  <c r="AW36" i="8" s="1"/>
  <c r="BA42" i="8"/>
  <c r="AZ42" i="8"/>
  <c r="AW30" i="8"/>
  <c r="O2" i="9"/>
  <c r="N9" i="9"/>
  <c r="I39" i="8" l="1"/>
  <c r="AU45" i="8"/>
  <c r="AT45" i="8"/>
  <c r="AV51" i="8"/>
  <c r="AV36" i="8"/>
  <c r="AT58" i="8"/>
  <c r="AT49" i="8"/>
  <c r="AZ48" i="8"/>
  <c r="BA48" i="8"/>
  <c r="AU44" i="8"/>
  <c r="I44" i="8" s="1"/>
  <c r="AT54" i="8"/>
  <c r="AV50" i="8"/>
  <c r="AU42" i="8"/>
  <c r="AV42" i="8" s="1"/>
  <c r="P2" i="9"/>
  <c r="O9" i="9"/>
  <c r="AU50" i="8" l="1"/>
  <c r="I50" i="8" s="1"/>
  <c r="AV56" i="8"/>
  <c r="AT60" i="8"/>
  <c r="AT55" i="8"/>
  <c r="AT64" i="8"/>
  <c r="AW42" i="8"/>
  <c r="AU48" i="8"/>
  <c r="AV48" i="8" s="1"/>
  <c r="AT51" i="8"/>
  <c r="AV57" i="8"/>
  <c r="I45" i="8"/>
  <c r="AU51" i="8"/>
  <c r="BA54" i="8"/>
  <c r="AU54" i="8" s="1"/>
  <c r="AZ54" i="8"/>
  <c r="Q2" i="9"/>
  <c r="P9" i="9"/>
  <c r="AV54" i="8" l="1"/>
  <c r="AW54" i="8"/>
  <c r="AZ60" i="8"/>
  <c r="BA60" i="8"/>
  <c r="AT61" i="8"/>
  <c r="AT70" i="8"/>
  <c r="AU56" i="8"/>
  <c r="I56" i="8" s="1"/>
  <c r="AT66" i="8"/>
  <c r="AV62" i="8"/>
  <c r="I51" i="8"/>
  <c r="AU57" i="8"/>
  <c r="AW48" i="8"/>
  <c r="AT57" i="8"/>
  <c r="AV63" i="8"/>
  <c r="R2" i="9"/>
  <c r="Q9" i="9"/>
  <c r="BA66" i="8" l="1"/>
  <c r="AZ66" i="8"/>
  <c r="AT76" i="8"/>
  <c r="AT67" i="8"/>
  <c r="AU62" i="8"/>
  <c r="I62" i="8" s="1"/>
  <c r="AT72" i="8"/>
  <c r="AV68" i="8"/>
  <c r="AU60" i="8"/>
  <c r="AV60" i="8" s="1"/>
  <c r="I57" i="8"/>
  <c r="AU63" i="8"/>
  <c r="AT63" i="8"/>
  <c r="AV69" i="8"/>
  <c r="R9" i="9"/>
  <c r="U2" i="9"/>
  <c r="AW60" i="8" l="1"/>
  <c r="AU66" i="8"/>
  <c r="AW66" i="8" s="1"/>
  <c r="AU68" i="8"/>
  <c r="I68" i="8" s="1"/>
  <c r="AT78" i="8"/>
  <c r="AV74" i="8"/>
  <c r="BA72" i="8"/>
  <c r="AZ72" i="8"/>
  <c r="AT69" i="8"/>
  <c r="AV75" i="8"/>
  <c r="AT73" i="8"/>
  <c r="AT82" i="8"/>
  <c r="AV66" i="8"/>
  <c r="I63" i="8"/>
  <c r="AU69" i="8"/>
  <c r="V2" i="9"/>
  <c r="U9" i="9"/>
  <c r="AZ78" i="8" l="1"/>
  <c r="BA78" i="8"/>
  <c r="AT75" i="8"/>
  <c r="AV81" i="8"/>
  <c r="AT79" i="8"/>
  <c r="AT88" i="8"/>
  <c r="AU74" i="8"/>
  <c r="I74" i="8" s="1"/>
  <c r="AT84" i="8"/>
  <c r="AV80" i="8"/>
  <c r="I69" i="8"/>
  <c r="AU75" i="8"/>
  <c r="AU72" i="8"/>
  <c r="AV72" i="8" s="1"/>
  <c r="V9" i="9"/>
  <c r="W2" i="9"/>
  <c r="AT85" i="8" l="1"/>
  <c r="AT94" i="8"/>
  <c r="I75" i="8"/>
  <c r="AU81" i="8"/>
  <c r="AZ84" i="8"/>
  <c r="BA84" i="8"/>
  <c r="AT81" i="8"/>
  <c r="AV87" i="8"/>
  <c r="AU78" i="8"/>
  <c r="AW78" i="8" s="1"/>
  <c r="AW72" i="8"/>
  <c r="AU80" i="8"/>
  <c r="I80" i="8" s="1"/>
  <c r="AV86" i="8"/>
  <c r="AT90" i="8"/>
  <c r="W9" i="9"/>
  <c r="X2" i="9"/>
  <c r="AT91" i="8" l="1"/>
  <c r="AT100" i="8"/>
  <c r="AV78" i="8"/>
  <c r="BA90" i="8"/>
  <c r="AZ90" i="8"/>
  <c r="I81" i="8"/>
  <c r="AU87" i="8"/>
  <c r="AU86" i="8"/>
  <c r="I86" i="8" s="1"/>
  <c r="AV92" i="8"/>
  <c r="AT96" i="8"/>
  <c r="AU84" i="8"/>
  <c r="AW84" i="8" s="1"/>
  <c r="AT87" i="8"/>
  <c r="AV93" i="8"/>
  <c r="Y2" i="9"/>
  <c r="X9" i="9"/>
  <c r="AV84" i="8" l="1"/>
  <c r="I87" i="8"/>
  <c r="AU93" i="8"/>
  <c r="AT97" i="8"/>
  <c r="AT106" i="8"/>
  <c r="AU90" i="8"/>
  <c r="AW90" i="8" s="1"/>
  <c r="AU92" i="8"/>
  <c r="AV98" i="8"/>
  <c r="AT102" i="8"/>
  <c r="AT93" i="8"/>
  <c r="AV99" i="8"/>
  <c r="BA96" i="8"/>
  <c r="AZ96" i="8"/>
  <c r="Z2" i="9"/>
  <c r="Y9" i="9"/>
  <c r="AV90" i="8" l="1"/>
  <c r="AU96" i="8"/>
  <c r="AW96" i="8" s="1"/>
  <c r="I92" i="8"/>
  <c r="AT103" i="8"/>
  <c r="AT112" i="8"/>
  <c r="I93" i="8"/>
  <c r="AU99" i="8"/>
  <c r="AT99" i="8"/>
  <c r="AV105" i="8"/>
  <c r="BA102" i="8"/>
  <c r="AZ102" i="8"/>
  <c r="AU98" i="8"/>
  <c r="I98" i="8" s="1"/>
  <c r="AT108" i="8"/>
  <c r="AV104" i="8"/>
  <c r="AA2" i="9"/>
  <c r="Z9" i="9"/>
  <c r="AV96" i="8" l="1"/>
  <c r="I99" i="8"/>
  <c r="AU105" i="8"/>
  <c r="AU104" i="8"/>
  <c r="I104" i="8" s="1"/>
  <c r="AV110" i="8"/>
  <c r="AT114" i="8"/>
  <c r="AU102" i="8"/>
  <c r="AV102" i="8" s="1"/>
  <c r="AT105" i="8"/>
  <c r="AV111" i="8"/>
  <c r="AZ108" i="8"/>
  <c r="BA108" i="8"/>
  <c r="AT109" i="8"/>
  <c r="AT118" i="8"/>
  <c r="AA9" i="9"/>
  <c r="AD2" i="9"/>
  <c r="AW102" i="8" l="1"/>
  <c r="AU110" i="8"/>
  <c r="I110" i="8" s="1"/>
  <c r="AT120" i="8"/>
  <c r="AV116" i="8"/>
  <c r="AT111" i="8"/>
  <c r="AV117" i="8"/>
  <c r="AZ114" i="8"/>
  <c r="BA114" i="8"/>
  <c r="AU114" i="8" s="1"/>
  <c r="AT124" i="8"/>
  <c r="AT115" i="8"/>
  <c r="I105" i="8"/>
  <c r="AU111" i="8"/>
  <c r="AU108" i="8"/>
  <c r="AV108" i="8" s="1"/>
  <c r="AE2" i="9"/>
  <c r="AD9" i="9"/>
  <c r="AW108" i="8" l="1"/>
  <c r="AV114" i="8"/>
  <c r="AT117" i="8"/>
  <c r="AV123" i="8"/>
  <c r="AU116" i="8"/>
  <c r="I116" i="8" s="1"/>
  <c r="AT126" i="8"/>
  <c r="AV122" i="8"/>
  <c r="AT121" i="8"/>
  <c r="AT130" i="8"/>
  <c r="AZ120" i="8"/>
  <c r="BA120" i="8"/>
  <c r="AW114" i="8"/>
  <c r="I111" i="8"/>
  <c r="AU117" i="8"/>
  <c r="AF2" i="9"/>
  <c r="AE9" i="9"/>
  <c r="AU120" i="8" l="1"/>
  <c r="AV120" i="8" s="1"/>
  <c r="AT123" i="8"/>
  <c r="AV129" i="8"/>
  <c r="AZ126" i="8"/>
  <c r="BA126" i="8"/>
  <c r="I117" i="8"/>
  <c r="AU123" i="8"/>
  <c r="AT136" i="8"/>
  <c r="AT127" i="8"/>
  <c r="AU122" i="8"/>
  <c r="I122" i="8" s="1"/>
  <c r="AT132" i="8"/>
  <c r="AV128" i="8"/>
  <c r="F1" i="9"/>
  <c r="AG2" i="9"/>
  <c r="AF9" i="9"/>
  <c r="AW120" i="8" l="1"/>
  <c r="AU126" i="8"/>
  <c r="AW126" i="8" s="1"/>
  <c r="AT133" i="8"/>
  <c r="AT129" i="8"/>
  <c r="AV135" i="8"/>
  <c r="AU128" i="8"/>
  <c r="I128" i="8" s="1"/>
  <c r="AV134" i="8"/>
  <c r="AT138" i="8"/>
  <c r="AZ132" i="8"/>
  <c r="BA132" i="8"/>
  <c r="I123" i="8"/>
  <c r="AU129" i="8"/>
  <c r="AH2" i="9"/>
  <c r="AG9" i="9"/>
  <c r="AV126" i="8" l="1"/>
  <c r="AU132" i="8"/>
  <c r="AV132" i="8" s="1"/>
  <c r="BA138" i="8"/>
  <c r="AZ138" i="8"/>
  <c r="AT135" i="8"/>
  <c r="AW132" i="8"/>
  <c r="I129" i="8"/>
  <c r="AU135" i="8"/>
  <c r="AU134" i="8"/>
  <c r="I134" i="8" s="1"/>
  <c r="AI2" i="9"/>
  <c r="AH9" i="9"/>
  <c r="AU138" i="8" l="1"/>
  <c r="AV138" i="8" s="1"/>
  <c r="I135" i="8"/>
  <c r="AJ2" i="9"/>
  <c r="AI9" i="9"/>
  <c r="AW138" i="8" l="1"/>
  <c r="AJ9" i="9"/>
  <c r="AM2" i="9"/>
  <c r="AN2" i="9" l="1"/>
  <c r="AM9" i="9"/>
  <c r="AO2" i="9" l="1"/>
  <c r="AN9" i="9"/>
  <c r="AO9" i="9" l="1"/>
  <c r="AP2" i="9"/>
  <c r="AQ2" i="9" l="1"/>
  <c r="AP9" i="9"/>
  <c r="AR2" i="9" l="1"/>
  <c r="AQ9" i="9"/>
  <c r="AS2" i="9" l="1"/>
  <c r="AR9" i="9"/>
  <c r="AV2" i="9" l="1"/>
  <c r="AS9" i="9"/>
  <c r="AV9" i="9" l="1"/>
  <c r="AW2" i="9"/>
  <c r="AW9" i="9" l="1"/>
  <c r="AX2" i="9"/>
  <c r="AX9" i="9" l="1"/>
  <c r="AY2" i="9"/>
  <c r="AZ2" i="9" l="1"/>
  <c r="AY9" i="9"/>
  <c r="BA2" i="9" l="1"/>
  <c r="AZ9" i="9"/>
  <c r="BB2" i="9" l="1"/>
  <c r="BB9" i="9" s="1"/>
  <c r="BA9" i="9"/>
  <c r="AX97" i="9" l="1"/>
  <c r="AX100" i="9" s="1"/>
  <c r="AW49" i="9"/>
  <c r="AW52" i="9" s="1"/>
  <c r="BA49" i="9"/>
  <c r="BA25" i="9"/>
  <c r="BA28" i="9" s="1"/>
  <c r="AV121" i="9"/>
  <c r="AZ73" i="9"/>
  <c r="AZ76" i="9" s="1"/>
  <c r="AZ115" i="9"/>
  <c r="AZ118" i="9" s="1"/>
  <c r="AZ109" i="9"/>
  <c r="AZ112" i="9" s="1"/>
  <c r="AW91" i="9"/>
  <c r="AW94" i="9" s="1"/>
  <c r="AV127" i="9"/>
  <c r="AV130" i="9" s="1"/>
  <c r="AW79" i="9"/>
  <c r="AW82" i="9" s="1"/>
  <c r="AZ37" i="9"/>
  <c r="AZ40" i="9" s="1"/>
  <c r="AZ127" i="9"/>
  <c r="AZ130" i="9" s="1"/>
  <c r="AX73" i="9"/>
  <c r="AX76" i="9" s="1"/>
  <c r="BB109" i="9"/>
  <c r="BB112" i="9" s="1"/>
  <c r="AW121" i="9"/>
  <c r="AW124" i="9" s="1"/>
  <c r="AY55" i="9"/>
  <c r="AY58" i="9" s="1"/>
  <c r="AV73" i="9"/>
  <c r="AV76" i="9" s="1"/>
  <c r="AV55" i="9"/>
  <c r="AV58" i="9" s="1"/>
  <c r="AX79" i="9"/>
  <c r="AX82" i="9" s="1"/>
  <c r="AY121" i="9"/>
  <c r="AY124" i="9" s="1"/>
  <c r="AY85" i="9"/>
  <c r="AY88" i="9" s="1"/>
  <c r="AW127" i="9"/>
  <c r="AW130" i="9" s="1"/>
  <c r="AZ31" i="9"/>
  <c r="AZ34" i="9" s="1"/>
  <c r="BA67" i="9"/>
  <c r="BA70" i="9" s="1"/>
  <c r="AV67" i="9"/>
  <c r="AV97" i="9"/>
  <c r="AZ55" i="9"/>
  <c r="AZ58" i="9" s="1"/>
  <c r="AV61" i="9"/>
  <c r="AV64" i="9" s="1"/>
  <c r="BB43" i="9"/>
  <c r="BB46" i="9" s="1"/>
  <c r="AY115" i="9"/>
  <c r="AY118" i="9" s="1"/>
  <c r="BA31" i="9"/>
  <c r="BB115" i="9"/>
  <c r="BB118" i="9" s="1"/>
  <c r="BA127" i="9"/>
  <c r="BA130" i="9" s="1"/>
  <c r="AY103" i="9"/>
  <c r="AY106" i="9" s="1"/>
  <c r="AX67" i="9"/>
  <c r="AX70" i="9" s="1"/>
  <c r="AW31" i="9"/>
  <c r="AW34" i="9" s="1"/>
  <c r="AY43" i="9"/>
  <c r="AY46" i="9" s="1"/>
  <c r="AY61" i="9"/>
  <c r="AY64" i="9" s="1"/>
  <c r="AW61" i="9"/>
  <c r="AW64" i="9" s="1"/>
  <c r="AV79" i="9"/>
  <c r="AV82" i="9" s="1"/>
  <c r="BB85" i="9"/>
  <c r="BB88" i="9" s="1"/>
  <c r="AZ67" i="9"/>
  <c r="AZ70" i="9" s="1"/>
  <c r="AW115" i="9"/>
  <c r="AW118" i="9" s="1"/>
  <c r="BB31" i="9"/>
  <c r="BB34" i="9" s="1"/>
  <c r="AV85" i="9"/>
  <c r="AV88" i="9" s="1"/>
  <c r="BB49" i="9"/>
  <c r="BB52" i="9" s="1"/>
  <c r="AX121" i="9"/>
  <c r="AX124" i="9" s="1"/>
  <c r="BA43" i="9"/>
  <c r="BA46" i="9" s="1"/>
  <c r="AX55" i="9"/>
  <c r="AX58" i="9" s="1"/>
  <c r="BA61" i="9"/>
  <c r="BA64" i="9" s="1"/>
  <c r="BA91" i="9"/>
  <c r="BA94" i="9" s="1"/>
  <c r="AW85" i="9"/>
  <c r="AW88" i="9" s="1"/>
  <c r="AW97" i="9"/>
  <c r="AW100" i="9" s="1"/>
  <c r="BB121" i="9"/>
  <c r="BB124" i="9" s="1"/>
  <c r="AZ97" i="9"/>
  <c r="AZ100" i="9" s="1"/>
  <c r="BA103" i="9"/>
  <c r="BA106" i="9" s="1"/>
  <c r="AY127" i="9"/>
  <c r="AY130" i="9" s="1"/>
  <c r="AZ25" i="9"/>
  <c r="AX127" i="9"/>
  <c r="AX130" i="9" s="1"/>
  <c r="AX49" i="9"/>
  <c r="AX52" i="9" s="1"/>
  <c r="AZ91" i="9"/>
  <c r="AZ94" i="9" s="1"/>
  <c r="AV49" i="9"/>
  <c r="AV52" i="9" s="1"/>
  <c r="AY37" i="9"/>
  <c r="AY40" i="9" s="1"/>
  <c r="BA97" i="9"/>
  <c r="BA100" i="9" s="1"/>
  <c r="AY49" i="9"/>
  <c r="AY52" i="9" s="1"/>
  <c r="BA121" i="9"/>
  <c r="BA124" i="9" s="1"/>
  <c r="AV133" i="9"/>
  <c r="AX37" i="9"/>
  <c r="AX40" i="9" s="1"/>
  <c r="AZ133" i="9"/>
  <c r="AZ136" i="9" s="1"/>
  <c r="BA73" i="9"/>
  <c r="BA76" i="9" s="1"/>
  <c r="AX25" i="9"/>
  <c r="AX28" i="9" s="1"/>
  <c r="BA79" i="9"/>
  <c r="BA82" i="9" s="1"/>
  <c r="AY109" i="9"/>
  <c r="AY112" i="9" s="1"/>
  <c r="AX85" i="9"/>
  <c r="AX88" i="9" s="1"/>
  <c r="BB91" i="9"/>
  <c r="BB94" i="9" s="1"/>
  <c r="AZ121" i="9"/>
  <c r="AZ124" i="9" s="1"/>
  <c r="AX133" i="9"/>
  <c r="AX136" i="9" s="1"/>
  <c r="BB97" i="9"/>
  <c r="BB100" i="9" s="1"/>
  <c r="BB79" i="9"/>
  <c r="BB82" i="9" s="1"/>
  <c r="AZ79" i="9"/>
  <c r="AZ82" i="9" s="1"/>
  <c r="AX115" i="9"/>
  <c r="AX118" i="9" s="1"/>
  <c r="AV37" i="9"/>
  <c r="AV40" i="9" s="1"/>
  <c r="AX43" i="9"/>
  <c r="AX46" i="9" s="1"/>
  <c r="BA55" i="9"/>
  <c r="BA58" i="9" s="1"/>
  <c r="BB73" i="9"/>
  <c r="AX109" i="9"/>
  <c r="AX112" i="9" s="1"/>
  <c r="AX91" i="9"/>
  <c r="AX94" i="9" s="1"/>
  <c r="BA85" i="9"/>
  <c r="BA88" i="9" s="1"/>
  <c r="AZ85" i="9"/>
  <c r="AZ88" i="9" s="1"/>
  <c r="AV91" i="9"/>
  <c r="AW73" i="9"/>
  <c r="AW76" i="9" s="1"/>
  <c r="BB55" i="9"/>
  <c r="BB58" i="9" s="1"/>
  <c r="AZ49" i="9"/>
  <c r="AZ52" i="9" s="1"/>
  <c r="BB133" i="9"/>
  <c r="BB136" i="9" s="1"/>
  <c r="BB103" i="9"/>
  <c r="BB106" i="9" s="1"/>
  <c r="AW103" i="9"/>
  <c r="AW106" i="9" s="1"/>
  <c r="AY31" i="9"/>
  <c r="AW55" i="9"/>
  <c r="AW58" i="9" s="1"/>
  <c r="AV115" i="9"/>
  <c r="BA109" i="9"/>
  <c r="BA112" i="9" s="1"/>
  <c r="AW25" i="9"/>
  <c r="AW28" i="9" s="1"/>
  <c r="BA52" i="9"/>
  <c r="BA37" i="9"/>
  <c r="BA40" i="9" s="1"/>
  <c r="AV103" i="9"/>
  <c r="AV106" i="9" s="1"/>
  <c r="BB127" i="9"/>
  <c r="BB130" i="9" s="1"/>
  <c r="AZ61" i="9"/>
  <c r="AZ64" i="9" s="1"/>
  <c r="AV31" i="9"/>
  <c r="AY133" i="9"/>
  <c r="AY136" i="9" s="1"/>
  <c r="BB67" i="9"/>
  <c r="BB70" i="9" s="1"/>
  <c r="AV43" i="9"/>
  <c r="AV46" i="9" s="1"/>
  <c r="AZ103" i="9"/>
  <c r="AZ106" i="9" s="1"/>
  <c r="AV109" i="9"/>
  <c r="AV112" i="9" s="1"/>
  <c r="AY73" i="9"/>
  <c r="AY76" i="9" s="1"/>
  <c r="BA115" i="9"/>
  <c r="BA118" i="9" s="1"/>
  <c r="AW109" i="9"/>
  <c r="AW112" i="9" s="1"/>
  <c r="AV124" i="9"/>
  <c r="AX61" i="9"/>
  <c r="AX64" i="9" s="1"/>
  <c r="AY79" i="9"/>
  <c r="AY82" i="9" s="1"/>
  <c r="AW43" i="9"/>
  <c r="AW46" i="9" s="1"/>
  <c r="AY91" i="9"/>
  <c r="AY94" i="9" s="1"/>
  <c r="AX103" i="9"/>
  <c r="AX106" i="9" s="1"/>
  <c r="AW133" i="9"/>
  <c r="AW136" i="9" s="1"/>
  <c r="AX31" i="9"/>
  <c r="AX34" i="9" s="1"/>
  <c r="AZ43" i="9"/>
  <c r="AZ46" i="9" s="1"/>
  <c r="AY67" i="9"/>
  <c r="AY70" i="9" s="1"/>
  <c r="BB61" i="9"/>
  <c r="BB64" i="9" s="1"/>
  <c r="AW37" i="9"/>
  <c r="AW40" i="9" s="1"/>
  <c r="AW67" i="9"/>
  <c r="AV25" i="9"/>
  <c r="AV28" i="9" s="1"/>
  <c r="AY25" i="9"/>
  <c r="BA133" i="9"/>
  <c r="BA136" i="9" s="1"/>
  <c r="BB25" i="9"/>
  <c r="BB28" i="9" s="1"/>
  <c r="AY97" i="9"/>
  <c r="AY100" i="9" s="1"/>
  <c r="BB37" i="9"/>
  <c r="BB40" i="9" s="1"/>
  <c r="BA13" i="9"/>
  <c r="BA14" i="9" s="1"/>
  <c r="AW13" i="9"/>
  <c r="AW14" i="9" s="1"/>
  <c r="AY13" i="9"/>
  <c r="AY14" i="9" s="1"/>
  <c r="AZ13" i="9"/>
  <c r="AX13" i="9"/>
  <c r="AX14" i="9" s="1"/>
  <c r="AV13" i="9"/>
  <c r="BB13" i="9"/>
  <c r="BB14" i="9" s="1"/>
  <c r="BB19" i="9"/>
  <c r="BB20" i="9" s="1"/>
  <c r="AW19" i="9"/>
  <c r="AW20" i="9" s="1"/>
  <c r="AZ19" i="9"/>
  <c r="AZ20" i="9" s="1"/>
  <c r="BA19" i="9"/>
  <c r="BA20" i="9" s="1"/>
  <c r="AY19" i="9"/>
  <c r="AY20" i="9" s="1"/>
  <c r="AX19" i="9"/>
  <c r="AX20" i="9" s="1"/>
  <c r="AV19" i="9"/>
  <c r="BB26" i="9" l="1"/>
  <c r="BB32" i="9" s="1"/>
  <c r="AZ26" i="9"/>
  <c r="AZ32" i="9" s="1"/>
  <c r="AZ38" i="9" s="1"/>
  <c r="AZ44" i="9" s="1"/>
  <c r="AZ50" i="9" s="1"/>
  <c r="AZ56" i="9" s="1"/>
  <c r="AZ62" i="9" s="1"/>
  <c r="AZ68" i="9" s="1"/>
  <c r="AZ74" i="9" s="1"/>
  <c r="AZ80" i="9" s="1"/>
  <c r="AZ86" i="9" s="1"/>
  <c r="AZ92" i="9" s="1"/>
  <c r="AZ98" i="9" s="1"/>
  <c r="AZ104" i="9" s="1"/>
  <c r="AZ110" i="9" s="1"/>
  <c r="AZ116" i="9" s="1"/>
  <c r="AZ122" i="9" s="1"/>
  <c r="AZ128" i="9" s="1"/>
  <c r="AZ134" i="9" s="1"/>
  <c r="AU64" i="9"/>
  <c r="AU40" i="9"/>
  <c r="AU112" i="9"/>
  <c r="AU46" i="9"/>
  <c r="AU97" i="9"/>
  <c r="AT98" i="9"/>
  <c r="AY102" i="9" s="1"/>
  <c r="AU67" i="9"/>
  <c r="AY26" i="9"/>
  <c r="AY32" i="9" s="1"/>
  <c r="AY38" i="9" s="1"/>
  <c r="AY44" i="9" s="1"/>
  <c r="AY50" i="9" s="1"/>
  <c r="AY56" i="9" s="1"/>
  <c r="AY62" i="9" s="1"/>
  <c r="AY68" i="9" s="1"/>
  <c r="AY74" i="9" s="1"/>
  <c r="AY80" i="9" s="1"/>
  <c r="AY86" i="9" s="1"/>
  <c r="AY92" i="9" s="1"/>
  <c r="AY98" i="9" s="1"/>
  <c r="AY104" i="9" s="1"/>
  <c r="AY110" i="9" s="1"/>
  <c r="AY116" i="9" s="1"/>
  <c r="AY122" i="9" s="1"/>
  <c r="AY128" i="9" s="1"/>
  <c r="AY134" i="9" s="1"/>
  <c r="AT68" i="9"/>
  <c r="AY72" i="9" s="1"/>
  <c r="AX26" i="9"/>
  <c r="AX32" i="9" s="1"/>
  <c r="AX38" i="9" s="1"/>
  <c r="AX44" i="9" s="1"/>
  <c r="AX50" i="9" s="1"/>
  <c r="AX56" i="9" s="1"/>
  <c r="AX62" i="9" s="1"/>
  <c r="AX68" i="9" s="1"/>
  <c r="AX74" i="9" s="1"/>
  <c r="AX80" i="9" s="1"/>
  <c r="AX86" i="9" s="1"/>
  <c r="AX92" i="9" s="1"/>
  <c r="AX98" i="9" s="1"/>
  <c r="AX104" i="9" s="1"/>
  <c r="AX110" i="9" s="1"/>
  <c r="AX116" i="9" s="1"/>
  <c r="AX122" i="9" s="1"/>
  <c r="AX128" i="9" s="1"/>
  <c r="AX134" i="9" s="1"/>
  <c r="AT92" i="9"/>
  <c r="AY96" i="9" s="1"/>
  <c r="AT80" i="9"/>
  <c r="AY84" i="9" s="1"/>
  <c r="AU55" i="9"/>
  <c r="AT56" i="9"/>
  <c r="AY60" i="9" s="1"/>
  <c r="AU73" i="9"/>
  <c r="AT74" i="9"/>
  <c r="AY78" i="9" s="1"/>
  <c r="AU79" i="9"/>
  <c r="AV100" i="9"/>
  <c r="AU88" i="9"/>
  <c r="AT62" i="9"/>
  <c r="AY66" i="9" s="1"/>
  <c r="AU61" i="9"/>
  <c r="AT110" i="9"/>
  <c r="AY114" i="9" s="1"/>
  <c r="AU109" i="9"/>
  <c r="AT32" i="9"/>
  <c r="AY36" i="9" s="1"/>
  <c r="AU115" i="9"/>
  <c r="AT116" i="9"/>
  <c r="AY120" i="9" s="1"/>
  <c r="AY28" i="9"/>
  <c r="AU127" i="9"/>
  <c r="BA26" i="9"/>
  <c r="BA32" i="9" s="1"/>
  <c r="BA38" i="9" s="1"/>
  <c r="BA44" i="9" s="1"/>
  <c r="BA50" i="9" s="1"/>
  <c r="BA56" i="9" s="1"/>
  <c r="BA62" i="9" s="1"/>
  <c r="BA68" i="9" s="1"/>
  <c r="BA74" i="9" s="1"/>
  <c r="BA80" i="9" s="1"/>
  <c r="BA86" i="9" s="1"/>
  <c r="BA92" i="9" s="1"/>
  <c r="BA98" i="9" s="1"/>
  <c r="BA104" i="9" s="1"/>
  <c r="BA110" i="9" s="1"/>
  <c r="BA116" i="9" s="1"/>
  <c r="BA122" i="9" s="1"/>
  <c r="BA128" i="9" s="1"/>
  <c r="BA134" i="9" s="1"/>
  <c r="AU91" i="9"/>
  <c r="AU52" i="9"/>
  <c r="AY34" i="9"/>
  <c r="AU124" i="9"/>
  <c r="AT44" i="9"/>
  <c r="AY48" i="9" s="1"/>
  <c r="AV70" i="9"/>
  <c r="AT50" i="9"/>
  <c r="AY54" i="9" s="1"/>
  <c r="AU49" i="9"/>
  <c r="AU121" i="9"/>
  <c r="AT122" i="9"/>
  <c r="AY126" i="9" s="1"/>
  <c r="AW70" i="9"/>
  <c r="AT104" i="9"/>
  <c r="AY108" i="9" s="1"/>
  <c r="AV34" i="9"/>
  <c r="AT86" i="9"/>
  <c r="AY90" i="9" s="1"/>
  <c r="AU85" i="9"/>
  <c r="AV118" i="9"/>
  <c r="AU130" i="9"/>
  <c r="AU106" i="9"/>
  <c r="AU25" i="9"/>
  <c r="AT26" i="9"/>
  <c r="AY30" i="9" s="1"/>
  <c r="BA34" i="9"/>
  <c r="BB76" i="9"/>
  <c r="AU76" i="9" s="1"/>
  <c r="AU37" i="9"/>
  <c r="AT38" i="9"/>
  <c r="AY42" i="9" s="1"/>
  <c r="AU133" i="9"/>
  <c r="AT134" i="9"/>
  <c r="AY138" i="9" s="1"/>
  <c r="AU82" i="9"/>
  <c r="BB38" i="9"/>
  <c r="BB44" i="9" s="1"/>
  <c r="BB50" i="9" s="1"/>
  <c r="BB56" i="9" s="1"/>
  <c r="BB62" i="9" s="1"/>
  <c r="BB68" i="9" s="1"/>
  <c r="BB74" i="9" s="1"/>
  <c r="BB80" i="9" s="1"/>
  <c r="BB86" i="9" s="1"/>
  <c r="BB92" i="9" s="1"/>
  <c r="BB98" i="9" s="1"/>
  <c r="BB104" i="9" s="1"/>
  <c r="BB110" i="9" s="1"/>
  <c r="BB116" i="9" s="1"/>
  <c r="BB122" i="9" s="1"/>
  <c r="BB128" i="9" s="1"/>
  <c r="BB134" i="9" s="1"/>
  <c r="AU43" i="9"/>
  <c r="AW26" i="9"/>
  <c r="AW32" i="9" s="1"/>
  <c r="AW38" i="9" s="1"/>
  <c r="AW44" i="9" s="1"/>
  <c r="AW50" i="9" s="1"/>
  <c r="AW56" i="9" s="1"/>
  <c r="AW62" i="9" s="1"/>
  <c r="AW68" i="9" s="1"/>
  <c r="AW74" i="9" s="1"/>
  <c r="AW80" i="9" s="1"/>
  <c r="AW86" i="9" s="1"/>
  <c r="AW92" i="9" s="1"/>
  <c r="AW98" i="9" s="1"/>
  <c r="AW104" i="9" s="1"/>
  <c r="AW110" i="9" s="1"/>
  <c r="AW116" i="9" s="1"/>
  <c r="AW122" i="9" s="1"/>
  <c r="AW128" i="9" s="1"/>
  <c r="AW134" i="9" s="1"/>
  <c r="AU103" i="9"/>
  <c r="AV136" i="9"/>
  <c r="AU31" i="9"/>
  <c r="AZ28" i="9"/>
  <c r="AU58" i="9"/>
  <c r="AT128" i="9"/>
  <c r="AY132" i="9" s="1"/>
  <c r="AV94" i="9"/>
  <c r="AT14" i="9"/>
  <c r="AT18" i="9" s="1"/>
  <c r="AT20" i="9"/>
  <c r="AY24" i="9" s="1"/>
  <c r="AV16" i="9"/>
  <c r="AV22" i="9"/>
  <c r="AU13" i="9"/>
  <c r="AT16" i="9" s="1"/>
  <c r="AZ14" i="9"/>
  <c r="AX16" i="9"/>
  <c r="AX15" i="9" s="1"/>
  <c r="AY16" i="9"/>
  <c r="AY15" i="9" s="1"/>
  <c r="AZ16" i="9"/>
  <c r="AZ15" i="9" s="1"/>
  <c r="BB16" i="9"/>
  <c r="BB15" i="9" s="1"/>
  <c r="AV14" i="9"/>
  <c r="AW16" i="9"/>
  <c r="AW15" i="9" s="1"/>
  <c r="BA16" i="9"/>
  <c r="BA15" i="9" s="1"/>
  <c r="AY22" i="9"/>
  <c r="AY21" i="9" s="1"/>
  <c r="AV20" i="9"/>
  <c r="AV26" i="9" s="1"/>
  <c r="AU19" i="9"/>
  <c r="AT22" i="9" s="1"/>
  <c r="BB22" i="9"/>
  <c r="BB21" i="9" s="1"/>
  <c r="BB27" i="9" s="1"/>
  <c r="BB33" i="9" s="1"/>
  <c r="BB39" i="9" s="1"/>
  <c r="BB45" i="9" s="1"/>
  <c r="BB51" i="9" s="1"/>
  <c r="BB57" i="9" s="1"/>
  <c r="BB63" i="9" s="1"/>
  <c r="BB69" i="9" s="1"/>
  <c r="AW22" i="9"/>
  <c r="AW21" i="9" s="1"/>
  <c r="AW27" i="9" s="1"/>
  <c r="AW33" i="9" s="1"/>
  <c r="AW39" i="9" s="1"/>
  <c r="AW45" i="9" s="1"/>
  <c r="AW51" i="9" s="1"/>
  <c r="AW57" i="9" s="1"/>
  <c r="AW63" i="9" s="1"/>
  <c r="AX22" i="9"/>
  <c r="AX21" i="9" s="1"/>
  <c r="AX27" i="9" s="1"/>
  <c r="AX33" i="9" s="1"/>
  <c r="AX39" i="9" s="1"/>
  <c r="AX45" i="9" s="1"/>
  <c r="AX51" i="9" s="1"/>
  <c r="AX57" i="9" s="1"/>
  <c r="AX63" i="9" s="1"/>
  <c r="AX69" i="9" s="1"/>
  <c r="AX75" i="9" s="1"/>
  <c r="AX81" i="9" s="1"/>
  <c r="AX87" i="9" s="1"/>
  <c r="AX93" i="9" s="1"/>
  <c r="AX99" i="9" s="1"/>
  <c r="AX105" i="9" s="1"/>
  <c r="AX111" i="9" s="1"/>
  <c r="AX117" i="9" s="1"/>
  <c r="AX123" i="9" s="1"/>
  <c r="AX129" i="9" s="1"/>
  <c r="AX135" i="9" s="1"/>
  <c r="AZ22" i="9"/>
  <c r="AZ21" i="9" s="1"/>
  <c r="BA22" i="9"/>
  <c r="BA21" i="9" s="1"/>
  <c r="BA27" i="9" s="1"/>
  <c r="BB75" i="9" l="1"/>
  <c r="BB81" i="9" s="1"/>
  <c r="BB87" i="9" s="1"/>
  <c r="BB93" i="9" s="1"/>
  <c r="BB99" i="9" s="1"/>
  <c r="BB105" i="9" s="1"/>
  <c r="BB111" i="9" s="1"/>
  <c r="BB117" i="9" s="1"/>
  <c r="BB123" i="9" s="1"/>
  <c r="BB129" i="9" s="1"/>
  <c r="BB135" i="9" s="1"/>
  <c r="AT28" i="9"/>
  <c r="AW69" i="9"/>
  <c r="AW75" i="9" s="1"/>
  <c r="AW81" i="9" s="1"/>
  <c r="AW87" i="9" s="1"/>
  <c r="AW93" i="9" s="1"/>
  <c r="AW99" i="9" s="1"/>
  <c r="AW105" i="9" s="1"/>
  <c r="AW111" i="9" s="1"/>
  <c r="AW117" i="9" s="1"/>
  <c r="AW123" i="9" s="1"/>
  <c r="AW129" i="9" s="1"/>
  <c r="AW135" i="9" s="1"/>
  <c r="AY27" i="9"/>
  <c r="AY33" i="9" s="1"/>
  <c r="AY39" i="9" s="1"/>
  <c r="AY45" i="9" s="1"/>
  <c r="AY51" i="9" s="1"/>
  <c r="AY57" i="9" s="1"/>
  <c r="AY63" i="9" s="1"/>
  <c r="AY69" i="9" s="1"/>
  <c r="AY75" i="9" s="1"/>
  <c r="AY81" i="9" s="1"/>
  <c r="AY87" i="9" s="1"/>
  <c r="AY93" i="9" s="1"/>
  <c r="AY99" i="9" s="1"/>
  <c r="AY105" i="9" s="1"/>
  <c r="AY111" i="9" s="1"/>
  <c r="AY117" i="9" s="1"/>
  <c r="AY123" i="9" s="1"/>
  <c r="AY129" i="9" s="1"/>
  <c r="AY135" i="9" s="1"/>
  <c r="AT30" i="9"/>
  <c r="AZ30" i="9" s="1"/>
  <c r="AT24" i="9"/>
  <c r="AZ24" i="9" s="1"/>
  <c r="AU70" i="9"/>
  <c r="I70" i="9" s="1"/>
  <c r="AU26" i="9"/>
  <c r="I26" i="9" s="1"/>
  <c r="AT36" i="9"/>
  <c r="AV32" i="9"/>
  <c r="AU118" i="9"/>
  <c r="I112" i="9"/>
  <c r="I40" i="9"/>
  <c r="H52" i="9"/>
  <c r="I49" i="9"/>
  <c r="I88" i="9"/>
  <c r="H76" i="9"/>
  <c r="I73" i="9"/>
  <c r="H100" i="9"/>
  <c r="I97" i="9"/>
  <c r="AU28" i="9"/>
  <c r="I25" i="9"/>
  <c r="H28" i="9"/>
  <c r="I52" i="9"/>
  <c r="I109" i="9"/>
  <c r="H112" i="9"/>
  <c r="H124" i="9"/>
  <c r="I121" i="9"/>
  <c r="I106" i="9"/>
  <c r="I130" i="9"/>
  <c r="H88" i="9"/>
  <c r="I85" i="9"/>
  <c r="AU136" i="9"/>
  <c r="H46" i="9"/>
  <c r="I43" i="9"/>
  <c r="AU94" i="9"/>
  <c r="H40" i="9"/>
  <c r="I37" i="9"/>
  <c r="I127" i="9"/>
  <c r="H130" i="9"/>
  <c r="H118" i="9"/>
  <c r="I115" i="9"/>
  <c r="AU100" i="9"/>
  <c r="I64" i="9"/>
  <c r="H34" i="9"/>
  <c r="I31" i="9"/>
  <c r="BA33" i="9"/>
  <c r="BA39" i="9" s="1"/>
  <c r="BA45" i="9" s="1"/>
  <c r="BA51" i="9" s="1"/>
  <c r="BA57" i="9" s="1"/>
  <c r="BA63" i="9" s="1"/>
  <c r="BA69" i="9" s="1"/>
  <c r="BA75" i="9" s="1"/>
  <c r="BA81" i="9" s="1"/>
  <c r="BA87" i="9" s="1"/>
  <c r="BA93" i="9" s="1"/>
  <c r="BA99" i="9" s="1"/>
  <c r="BA105" i="9" s="1"/>
  <c r="BA111" i="9" s="1"/>
  <c r="BA117" i="9" s="1"/>
  <c r="BA123" i="9" s="1"/>
  <c r="BA129" i="9" s="1"/>
  <c r="BA135" i="9" s="1"/>
  <c r="AU34" i="9"/>
  <c r="I82" i="9"/>
  <c r="AZ27" i="9"/>
  <c r="AZ33" i="9" s="1"/>
  <c r="AZ39" i="9" s="1"/>
  <c r="AZ45" i="9" s="1"/>
  <c r="AZ51" i="9" s="1"/>
  <c r="AZ57" i="9" s="1"/>
  <c r="AZ63" i="9" s="1"/>
  <c r="AZ69" i="9" s="1"/>
  <c r="AZ75" i="9" s="1"/>
  <c r="AZ81" i="9" s="1"/>
  <c r="AZ87" i="9" s="1"/>
  <c r="AZ93" i="9" s="1"/>
  <c r="AZ99" i="9" s="1"/>
  <c r="AZ105" i="9" s="1"/>
  <c r="AZ111" i="9" s="1"/>
  <c r="AZ117" i="9" s="1"/>
  <c r="AZ123" i="9" s="1"/>
  <c r="AZ129" i="9" s="1"/>
  <c r="AZ135" i="9" s="1"/>
  <c r="I91" i="9"/>
  <c r="H94" i="9"/>
  <c r="H82" i="9"/>
  <c r="I79" i="9"/>
  <c r="H58" i="9"/>
  <c r="I55" i="9"/>
  <c r="I67" i="9"/>
  <c r="H70" i="9"/>
  <c r="H136" i="9"/>
  <c r="I133" i="9"/>
  <c r="AT25" i="9"/>
  <c r="AT34" i="9"/>
  <c r="I58" i="9"/>
  <c r="H106" i="9"/>
  <c r="I103" i="9"/>
  <c r="I76" i="9"/>
  <c r="I124" i="9"/>
  <c r="H64" i="9"/>
  <c r="I61" i="9"/>
  <c r="I46" i="9"/>
  <c r="AY18" i="9"/>
  <c r="AV15" i="9"/>
  <c r="AT15" i="9"/>
  <c r="AZ18" i="9"/>
  <c r="AT19" i="9"/>
  <c r="AV21" i="9"/>
  <c r="AV27" i="9" s="1"/>
  <c r="AV33" i="9" s="1"/>
  <c r="AT21" i="9"/>
  <c r="AU20" i="9"/>
  <c r="AU14" i="9"/>
  <c r="I14" i="9" s="1"/>
  <c r="H16" i="9"/>
  <c r="I13" i="9"/>
  <c r="AU16" i="9"/>
  <c r="H22" i="9"/>
  <c r="I19" i="9"/>
  <c r="AU22" i="9"/>
  <c r="B24" i="9"/>
  <c r="L2" i="10"/>
  <c r="O7" i="1"/>
  <c r="BA30" i="9" l="1"/>
  <c r="AU30" i="9" s="1"/>
  <c r="BA24" i="9"/>
  <c r="AU24" i="9" s="1"/>
  <c r="AB137" i="9"/>
  <c r="AK137" i="9"/>
  <c r="J137" i="9"/>
  <c r="S137" i="9"/>
  <c r="AT137" i="9"/>
  <c r="AK131" i="9"/>
  <c r="S131" i="9"/>
  <c r="J131" i="9"/>
  <c r="AB131" i="9"/>
  <c r="AT131" i="9"/>
  <c r="AT65" i="9"/>
  <c r="AB65" i="9"/>
  <c r="J65" i="9"/>
  <c r="AK65" i="9"/>
  <c r="S65" i="9"/>
  <c r="J59" i="9"/>
  <c r="AK59" i="9"/>
  <c r="S59" i="9"/>
  <c r="AT59" i="9"/>
  <c r="AB59" i="9"/>
  <c r="S125" i="9"/>
  <c r="AT125" i="9"/>
  <c r="J125" i="9"/>
  <c r="AB125" i="9"/>
  <c r="AK125" i="9"/>
  <c r="AT119" i="9"/>
  <c r="AB119" i="9"/>
  <c r="S119" i="9"/>
  <c r="J119" i="9"/>
  <c r="AK119" i="9"/>
  <c r="I94" i="9"/>
  <c r="I136" i="9"/>
  <c r="AT29" i="9"/>
  <c r="S29" i="9"/>
  <c r="J29" i="9"/>
  <c r="AB29" i="9"/>
  <c r="AK29" i="9"/>
  <c r="AB95" i="9"/>
  <c r="J95" i="9"/>
  <c r="S95" i="9"/>
  <c r="AT95" i="9"/>
  <c r="AK95" i="9"/>
  <c r="AK101" i="9"/>
  <c r="S101" i="9"/>
  <c r="J101" i="9"/>
  <c r="AB101" i="9"/>
  <c r="AT101" i="9"/>
  <c r="AU32" i="9"/>
  <c r="I32" i="9" s="1"/>
  <c r="AT42" i="9"/>
  <c r="AV38" i="9"/>
  <c r="AT41" i="9"/>
  <c r="AB41" i="9"/>
  <c r="J41" i="9"/>
  <c r="S41" i="9"/>
  <c r="AK41" i="9"/>
  <c r="AT53" i="9"/>
  <c r="AB53" i="9"/>
  <c r="J53" i="9"/>
  <c r="AK53" i="9"/>
  <c r="S53" i="9"/>
  <c r="S83" i="9"/>
  <c r="AK83" i="9"/>
  <c r="AT83" i="9"/>
  <c r="AB83" i="9"/>
  <c r="J83" i="9"/>
  <c r="AT107" i="9"/>
  <c r="AB107" i="9"/>
  <c r="J107" i="9"/>
  <c r="S107" i="9"/>
  <c r="AK107" i="9"/>
  <c r="AT71" i="9"/>
  <c r="J71" i="9"/>
  <c r="AK71" i="9"/>
  <c r="AB71" i="9"/>
  <c r="S71" i="9"/>
  <c r="AB113" i="9"/>
  <c r="S113" i="9"/>
  <c r="AT113" i="9"/>
  <c r="J113" i="9"/>
  <c r="AK113" i="9"/>
  <c r="I118" i="9"/>
  <c r="BA36" i="9"/>
  <c r="AZ36" i="9"/>
  <c r="I100" i="9"/>
  <c r="AK47" i="9"/>
  <c r="AT47" i="9"/>
  <c r="AB47" i="9"/>
  <c r="J47" i="9"/>
  <c r="S47" i="9"/>
  <c r="I28" i="9"/>
  <c r="AT33" i="9"/>
  <c r="AV39" i="9"/>
  <c r="I34" i="9"/>
  <c r="AT27" i="9"/>
  <c r="AT40" i="9"/>
  <c r="AT31" i="9"/>
  <c r="AK35" i="9"/>
  <c r="S35" i="9"/>
  <c r="AT35" i="9"/>
  <c r="J35" i="9"/>
  <c r="AB35" i="9"/>
  <c r="AT89" i="9"/>
  <c r="AB89" i="9"/>
  <c r="J89" i="9"/>
  <c r="S89" i="9"/>
  <c r="AK89" i="9"/>
  <c r="J77" i="9"/>
  <c r="AB77" i="9"/>
  <c r="AT77" i="9"/>
  <c r="AK77" i="9"/>
  <c r="S77" i="9"/>
  <c r="AK17" i="9"/>
  <c r="AR18" i="9" s="1"/>
  <c r="AL18" i="9" s="1"/>
  <c r="AN18" i="9" s="1"/>
  <c r="AB17" i="9"/>
  <c r="AI18" i="9" s="1"/>
  <c r="AC18" i="9" s="1"/>
  <c r="AE18" i="9" s="1"/>
  <c r="S17" i="9"/>
  <c r="Z18" i="9" s="1"/>
  <c r="T18" i="9" s="1"/>
  <c r="V18" i="9" s="1"/>
  <c r="AT17" i="9"/>
  <c r="BA18" i="9" s="1"/>
  <c r="AU18" i="9" s="1"/>
  <c r="AV18" i="9" s="1"/>
  <c r="J17" i="9"/>
  <c r="Q18" i="9" s="1"/>
  <c r="K18" i="9" s="1"/>
  <c r="M18" i="9" s="1"/>
  <c r="AK23" i="9"/>
  <c r="AR24" i="9" s="1"/>
  <c r="AL24" i="9" s="1"/>
  <c r="S23" i="9"/>
  <c r="Z24" i="9" s="1"/>
  <c r="T24" i="9" s="1"/>
  <c r="AT23" i="9"/>
  <c r="AB23" i="9"/>
  <c r="AI24" i="9" s="1"/>
  <c r="AC24" i="9" s="1"/>
  <c r="J23" i="9"/>
  <c r="Q24" i="9" s="1"/>
  <c r="K24" i="9" s="1"/>
  <c r="I20" i="9"/>
  <c r="AT13" i="9"/>
  <c r="AU15" i="9"/>
  <c r="I16" i="9"/>
  <c r="AU21" i="9"/>
  <c r="I22" i="9"/>
  <c r="Z8" i="1"/>
  <c r="L9" i="10"/>
  <c r="M2" i="10"/>
  <c r="AU27" i="9" l="1"/>
  <c r="BB24" i="9"/>
  <c r="U24" i="9"/>
  <c r="V24" i="9"/>
  <c r="AN24" i="9"/>
  <c r="AM24" i="9"/>
  <c r="L24" i="9"/>
  <c r="M24" i="9"/>
  <c r="AE24" i="9"/>
  <c r="AD24" i="9"/>
  <c r="AV30" i="9"/>
  <c r="AU36" i="9"/>
  <c r="AV36" i="9" s="1"/>
  <c r="AW30" i="9"/>
  <c r="I27" i="9"/>
  <c r="AU33" i="9"/>
  <c r="AZ42" i="9"/>
  <c r="BA42" i="9"/>
  <c r="AT39" i="9"/>
  <c r="AV45" i="9"/>
  <c r="AU38" i="9"/>
  <c r="I38" i="9" s="1"/>
  <c r="AV44" i="9"/>
  <c r="AT48" i="9"/>
  <c r="AW18" i="9"/>
  <c r="AT37" i="9"/>
  <c r="AT46" i="9"/>
  <c r="AV24" i="9"/>
  <c r="AW24" i="9"/>
  <c r="U18" i="9"/>
  <c r="BB18" i="9"/>
  <c r="AD18" i="9"/>
  <c r="L18" i="9"/>
  <c r="AM18" i="9"/>
  <c r="I15" i="9"/>
  <c r="I21" i="9"/>
  <c r="M9" i="10"/>
  <c r="N2" i="10"/>
  <c r="AU42" i="9" l="1"/>
  <c r="AV42" i="9" s="1"/>
  <c r="AT45" i="9"/>
  <c r="AV51" i="9"/>
  <c r="AZ48" i="9"/>
  <c r="BA48" i="9"/>
  <c r="AT43" i="9"/>
  <c r="AT52" i="9"/>
  <c r="AU44" i="9"/>
  <c r="I44" i="9" s="1"/>
  <c r="AV50" i="9"/>
  <c r="AT54" i="9"/>
  <c r="AW36" i="9"/>
  <c r="I33" i="9"/>
  <c r="AU39" i="9"/>
  <c r="N9" i="10"/>
  <c r="O2" i="10"/>
  <c r="AU48" i="9" l="1"/>
  <c r="AV48" i="9" s="1"/>
  <c r="AT51" i="9"/>
  <c r="AV57" i="9"/>
  <c r="BA54" i="9"/>
  <c r="AZ54" i="9"/>
  <c r="AU50" i="9"/>
  <c r="I50" i="9" s="1"/>
  <c r="AV56" i="9"/>
  <c r="AT60" i="9"/>
  <c r="AT58" i="9"/>
  <c r="AT49" i="9"/>
  <c r="AW42" i="9"/>
  <c r="I39" i="9"/>
  <c r="AU45" i="9"/>
  <c r="O9" i="10"/>
  <c r="P2" i="10"/>
  <c r="AW48" i="9" l="1"/>
  <c r="I45" i="9"/>
  <c r="AU51" i="9"/>
  <c r="AT57" i="9"/>
  <c r="AV63" i="9"/>
  <c r="AT64" i="9"/>
  <c r="AT55" i="9"/>
  <c r="BA60" i="9"/>
  <c r="AZ60" i="9"/>
  <c r="AU56" i="9"/>
  <c r="I56" i="9" s="1"/>
  <c r="AV62" i="9"/>
  <c r="AT66" i="9"/>
  <c r="AU54" i="9"/>
  <c r="AV54" i="9" s="1"/>
  <c r="P9" i="10"/>
  <c r="Q2" i="10"/>
  <c r="AU60" i="9" l="1"/>
  <c r="AV60" i="9" s="1"/>
  <c r="AT63" i="9"/>
  <c r="AV69" i="9"/>
  <c r="AU62" i="9"/>
  <c r="I62" i="9" s="1"/>
  <c r="AT72" i="9"/>
  <c r="AV68" i="9"/>
  <c r="AW54" i="9"/>
  <c r="I51" i="9"/>
  <c r="AU57" i="9"/>
  <c r="BA66" i="9"/>
  <c r="AZ66" i="9"/>
  <c r="AT61" i="9"/>
  <c r="AT70" i="9"/>
  <c r="Q9" i="10"/>
  <c r="R2" i="10"/>
  <c r="AU66" i="9" l="1"/>
  <c r="AV66" i="9" s="1"/>
  <c r="AU68" i="9"/>
  <c r="I68" i="9" s="1"/>
  <c r="AV74" i="9"/>
  <c r="AT78" i="9"/>
  <c r="BA72" i="9"/>
  <c r="AZ72" i="9"/>
  <c r="AT69" i="9"/>
  <c r="AV75" i="9"/>
  <c r="AT76" i="9"/>
  <c r="AT67" i="9"/>
  <c r="AW60" i="9"/>
  <c r="I57" i="9"/>
  <c r="AU63" i="9"/>
  <c r="R9" i="10"/>
  <c r="U2" i="10"/>
  <c r="AU72" i="9" l="1"/>
  <c r="AV72" i="9" s="1"/>
  <c r="AU74" i="9"/>
  <c r="I74" i="9" s="1"/>
  <c r="AV80" i="9"/>
  <c r="AT84" i="9"/>
  <c r="AW66" i="9"/>
  <c r="I63" i="9"/>
  <c r="AU69" i="9"/>
  <c r="AT75" i="9"/>
  <c r="AV81" i="9"/>
  <c r="BA78" i="9"/>
  <c r="AZ78" i="9"/>
  <c r="AT73" i="9"/>
  <c r="AT82" i="9"/>
  <c r="U9" i="10"/>
  <c r="V2" i="10"/>
  <c r="AZ84" i="9" l="1"/>
  <c r="BA84" i="9"/>
  <c r="AU80" i="9"/>
  <c r="I80" i="9" s="1"/>
  <c r="AV86" i="9"/>
  <c r="AT90" i="9"/>
  <c r="AW72" i="9"/>
  <c r="I69" i="9"/>
  <c r="AU75" i="9"/>
  <c r="AT81" i="9"/>
  <c r="AV87" i="9"/>
  <c r="AU78" i="9"/>
  <c r="AV78" i="9" s="1"/>
  <c r="AT88" i="9"/>
  <c r="AT79" i="9"/>
  <c r="W2" i="10"/>
  <c r="V9" i="10"/>
  <c r="AU86" i="9" l="1"/>
  <c r="I86" i="9" s="1"/>
  <c r="AT96" i="9"/>
  <c r="AV92" i="9"/>
  <c r="AW78" i="9"/>
  <c r="I75" i="9"/>
  <c r="AU81" i="9"/>
  <c r="AT87" i="9"/>
  <c r="AV93" i="9"/>
  <c r="AU84" i="9"/>
  <c r="AV84" i="9" s="1"/>
  <c r="BA90" i="9"/>
  <c r="AZ90" i="9"/>
  <c r="AT85" i="9"/>
  <c r="AT94" i="9"/>
  <c r="X2" i="10"/>
  <c r="W9" i="10"/>
  <c r="AU90" i="9" l="1"/>
  <c r="AV90" i="9" s="1"/>
  <c r="AT91" i="9"/>
  <c r="AT100" i="9"/>
  <c r="AT93" i="9"/>
  <c r="AV99" i="9"/>
  <c r="AU92" i="9"/>
  <c r="AV98" i="9"/>
  <c r="AT102" i="9"/>
  <c r="AZ96" i="9"/>
  <c r="BA96" i="9"/>
  <c r="AW84" i="9"/>
  <c r="I81" i="9"/>
  <c r="AU87" i="9"/>
  <c r="Y2" i="10"/>
  <c r="X9" i="10"/>
  <c r="AU96" i="9" l="1"/>
  <c r="AV96" i="9" s="1"/>
  <c r="I92" i="9"/>
  <c r="AT99" i="9"/>
  <c r="AV105" i="9"/>
  <c r="AT106" i="9"/>
  <c r="AT97" i="9"/>
  <c r="AW90" i="9"/>
  <c r="I87" i="9"/>
  <c r="AU93" i="9"/>
  <c r="AZ102" i="9"/>
  <c r="BA102" i="9"/>
  <c r="AU98" i="9"/>
  <c r="I98" i="9" s="1"/>
  <c r="AV104" i="9"/>
  <c r="AT108" i="9"/>
  <c r="Y9" i="10"/>
  <c r="Z2" i="10"/>
  <c r="AU102" i="9" l="1"/>
  <c r="AV102" i="9" s="1"/>
  <c r="AT105" i="9"/>
  <c r="AV111" i="9"/>
  <c r="BA108" i="9"/>
  <c r="AZ108" i="9"/>
  <c r="AT103" i="9"/>
  <c r="AT112" i="9"/>
  <c r="AU104" i="9"/>
  <c r="I104" i="9" s="1"/>
  <c r="AV110" i="9"/>
  <c r="AT114" i="9"/>
  <c r="AW96" i="9"/>
  <c r="I93" i="9"/>
  <c r="AU99" i="9"/>
  <c r="Z9" i="10"/>
  <c r="AA2" i="10"/>
  <c r="AT111" i="9" l="1"/>
  <c r="AV117" i="9"/>
  <c r="AU110" i="9"/>
  <c r="I110" i="9" s="1"/>
  <c r="AV116" i="9"/>
  <c r="AT120" i="9"/>
  <c r="BA114" i="9"/>
  <c r="AZ114" i="9"/>
  <c r="AU108" i="9"/>
  <c r="AV108" i="9" s="1"/>
  <c r="AT118" i="9"/>
  <c r="AT109" i="9"/>
  <c r="AW102" i="9"/>
  <c r="I99" i="9"/>
  <c r="AU105" i="9"/>
  <c r="AA9" i="10"/>
  <c r="AD2" i="10"/>
  <c r="AT117" i="9" l="1"/>
  <c r="AV123" i="9"/>
  <c r="BA120" i="9"/>
  <c r="AZ120" i="9"/>
  <c r="AT115" i="9"/>
  <c r="AT124" i="9"/>
  <c r="AU114" i="9"/>
  <c r="AV114" i="9" s="1"/>
  <c r="AU116" i="9"/>
  <c r="I116" i="9" s="1"/>
  <c r="AT126" i="9"/>
  <c r="AV122" i="9"/>
  <c r="AW108" i="9"/>
  <c r="I105" i="9"/>
  <c r="AU111" i="9"/>
  <c r="AD9" i="10"/>
  <c r="AE2" i="10"/>
  <c r="AU120" i="9" l="1"/>
  <c r="AV120" i="9" s="1"/>
  <c r="AT121" i="9"/>
  <c r="AT130" i="9"/>
  <c r="AU122" i="9"/>
  <c r="AT132" i="9"/>
  <c r="AV128" i="9"/>
  <c r="BA126" i="9"/>
  <c r="AZ126" i="9"/>
  <c r="AT123" i="9"/>
  <c r="AV129" i="9"/>
  <c r="AW114" i="9"/>
  <c r="I111" i="9"/>
  <c r="AU117" i="9"/>
  <c r="AE9" i="10"/>
  <c r="AF2" i="10"/>
  <c r="AU128" i="9" l="1"/>
  <c r="I128" i="9" s="1"/>
  <c r="AV134" i="9"/>
  <c r="AT138" i="9"/>
  <c r="AT129" i="9"/>
  <c r="AV135" i="9"/>
  <c r="AW120" i="9"/>
  <c r="I117" i="9"/>
  <c r="AU123" i="9"/>
  <c r="AZ132" i="9"/>
  <c r="BA132" i="9"/>
  <c r="AU126" i="9"/>
  <c r="AV126" i="9" s="1"/>
  <c r="I122" i="9"/>
  <c r="AT136" i="9"/>
  <c r="AT127" i="9"/>
  <c r="AF9" i="10"/>
  <c r="F1" i="10"/>
  <c r="AG2" i="10"/>
  <c r="AU134" i="9" l="1"/>
  <c r="AZ138" i="9"/>
  <c r="BA138" i="9"/>
  <c r="AW126" i="9"/>
  <c r="I123" i="9"/>
  <c r="AU129" i="9"/>
  <c r="AT135" i="9"/>
  <c r="AU132" i="9"/>
  <c r="AV132" i="9" s="1"/>
  <c r="AT133" i="9"/>
  <c r="AG9" i="10"/>
  <c r="AH2" i="10"/>
  <c r="AU138" i="9" l="1"/>
  <c r="AV138" i="9" s="1"/>
  <c r="I134" i="9"/>
  <c r="AW132" i="9"/>
  <c r="I129" i="9"/>
  <c r="AU135" i="9"/>
  <c r="AI2" i="10"/>
  <c r="AH9" i="10"/>
  <c r="AW138" i="9" l="1"/>
  <c r="I135" i="9"/>
  <c r="AI9" i="10"/>
  <c r="AJ2" i="10"/>
  <c r="AJ9" i="10" l="1"/>
  <c r="AM2" i="10"/>
  <c r="AN2" i="10" l="1"/>
  <c r="AM9" i="10"/>
  <c r="AO2" i="10" l="1"/>
  <c r="AN9" i="10"/>
  <c r="AP2" i="10" l="1"/>
  <c r="AO9" i="10"/>
  <c r="AQ2" i="10" l="1"/>
  <c r="AP9" i="10"/>
  <c r="AR2" i="10" l="1"/>
  <c r="AQ9" i="10"/>
  <c r="AR9" i="10" l="1"/>
  <c r="AS2" i="10"/>
  <c r="AV2" i="10" l="1"/>
  <c r="AS9" i="10"/>
  <c r="AW2" i="10" l="1"/>
  <c r="AV9" i="10"/>
  <c r="AW9" i="10" l="1"/>
  <c r="AX2" i="10"/>
  <c r="AY2" i="10" l="1"/>
  <c r="AX9" i="10"/>
  <c r="AZ2" i="10" l="1"/>
  <c r="AY9" i="10"/>
  <c r="BA2" i="10" l="1"/>
  <c r="AZ9" i="10"/>
  <c r="BB2" i="10" l="1"/>
  <c r="BB9" i="10" s="1"/>
  <c r="BA9" i="10"/>
  <c r="S7" i="1"/>
  <c r="AY85" i="10" l="1"/>
  <c r="AY88" i="10" s="1"/>
  <c r="AX109" i="10"/>
  <c r="AX112" i="10" s="1"/>
  <c r="BB55" i="10"/>
  <c r="BB58" i="10" s="1"/>
  <c r="AZ31" i="10"/>
  <c r="AZ34" i="10" s="1"/>
  <c r="AV43" i="10"/>
  <c r="AV46" i="10" s="1"/>
  <c r="AX73" i="10"/>
  <c r="AX76" i="10" s="1"/>
  <c r="BB43" i="10"/>
  <c r="BB46" i="10" s="1"/>
  <c r="AZ79" i="10"/>
  <c r="AZ82" i="10" s="1"/>
  <c r="AY115" i="10"/>
  <c r="AZ121" i="10"/>
  <c r="AZ124" i="10" s="1"/>
  <c r="AV133" i="10"/>
  <c r="AV136" i="10" s="1"/>
  <c r="AX67" i="10"/>
  <c r="AX70" i="10" s="1"/>
  <c r="AX133" i="10"/>
  <c r="AX136" i="10" s="1"/>
  <c r="AW73" i="10"/>
  <c r="AW76" i="10" s="1"/>
  <c r="BA133" i="10"/>
  <c r="BA136" i="10" s="1"/>
  <c r="BB109" i="10"/>
  <c r="BB112" i="10" s="1"/>
  <c r="BA115" i="10"/>
  <c r="BA118" i="10" s="1"/>
  <c r="AY103" i="10"/>
  <c r="AY106" i="10" s="1"/>
  <c r="AX25" i="10"/>
  <c r="AX28" i="10" s="1"/>
  <c r="AZ61" i="10"/>
  <c r="AZ64" i="10" s="1"/>
  <c r="AZ127" i="10"/>
  <c r="AZ130" i="10" s="1"/>
  <c r="AY127" i="10"/>
  <c r="AY130" i="10" s="1"/>
  <c r="BB79" i="10"/>
  <c r="BB82" i="10" s="1"/>
  <c r="BA61" i="10"/>
  <c r="BA64" i="10" s="1"/>
  <c r="AV55" i="10"/>
  <c r="AV58" i="10" s="1"/>
  <c r="BA31" i="10"/>
  <c r="BA34" i="10" s="1"/>
  <c r="BB73" i="10"/>
  <c r="BB76" i="10" s="1"/>
  <c r="AZ97" i="10"/>
  <c r="AZ100" i="10" s="1"/>
  <c r="AV25" i="10"/>
  <c r="AV28" i="10" s="1"/>
  <c r="AW49" i="10"/>
  <c r="AW52" i="10" s="1"/>
  <c r="AY118" i="10"/>
  <c r="AX103" i="10"/>
  <c r="AX106" i="10" s="1"/>
  <c r="AV109" i="10"/>
  <c r="AW43" i="10"/>
  <c r="AW46" i="10" s="1"/>
  <c r="BA25" i="10"/>
  <c r="BA28" i="10" s="1"/>
  <c r="BA79" i="10"/>
  <c r="BA82" i="10" s="1"/>
  <c r="AZ67" i="10"/>
  <c r="AZ70" i="10" s="1"/>
  <c r="AV112" i="10"/>
  <c r="AY97" i="10"/>
  <c r="AY100" i="10" s="1"/>
  <c r="AY133" i="10"/>
  <c r="AY136" i="10" s="1"/>
  <c r="AY109" i="10"/>
  <c r="AY112" i="10" s="1"/>
  <c r="AV91" i="10"/>
  <c r="AV94" i="10" s="1"/>
  <c r="AY55" i="10"/>
  <c r="AY58" i="10" s="1"/>
  <c r="AY67" i="10"/>
  <c r="BA103" i="10"/>
  <c r="BA106" i="10" s="1"/>
  <c r="AZ133" i="10"/>
  <c r="AZ136" i="10" s="1"/>
  <c r="BA97" i="10"/>
  <c r="BA100" i="10" s="1"/>
  <c r="BA85" i="10"/>
  <c r="BA88" i="10" s="1"/>
  <c r="AV121" i="10"/>
  <c r="BA49" i="10"/>
  <c r="BA52" i="10" s="1"/>
  <c r="AZ91" i="10"/>
  <c r="AZ94" i="10" s="1"/>
  <c r="BA91" i="10"/>
  <c r="BA94" i="10" s="1"/>
  <c r="AX31" i="10"/>
  <c r="AX34" i="10" s="1"/>
  <c r="AZ103" i="10"/>
  <c r="AZ106" i="10" s="1"/>
  <c r="AV115" i="10"/>
  <c r="AY37" i="10"/>
  <c r="AY40" i="10" s="1"/>
  <c r="AW25" i="10"/>
  <c r="AW28" i="10" s="1"/>
  <c r="BB97" i="10"/>
  <c r="BB100" i="10" s="1"/>
  <c r="AV97" i="10"/>
  <c r="AV100" i="10" s="1"/>
  <c r="AZ109" i="10"/>
  <c r="AZ112" i="10" s="1"/>
  <c r="AY91" i="10"/>
  <c r="AY94" i="10" s="1"/>
  <c r="BA43" i="10"/>
  <c r="BA46" i="10" s="1"/>
  <c r="AY43" i="10"/>
  <c r="AW55" i="10"/>
  <c r="AX61" i="10"/>
  <c r="AX64" i="10" s="1"/>
  <c r="AY73" i="10"/>
  <c r="AY76" i="10" s="1"/>
  <c r="BA109" i="10"/>
  <c r="BA112" i="10" s="1"/>
  <c r="AY61" i="10"/>
  <c r="AY64" i="10" s="1"/>
  <c r="BB61" i="10"/>
  <c r="BB64" i="10" s="1"/>
  <c r="AX127" i="10"/>
  <c r="AX130" i="10" s="1"/>
  <c r="AX115" i="10"/>
  <c r="AX118" i="10" s="1"/>
  <c r="AX37" i="10"/>
  <c r="AX40" i="10" s="1"/>
  <c r="AW61" i="10"/>
  <c r="AW64" i="10" s="1"/>
  <c r="AW133" i="10"/>
  <c r="AW136" i="10" s="1"/>
  <c r="BB115" i="10"/>
  <c r="BB118" i="10" s="1"/>
  <c r="AV31" i="10"/>
  <c r="AV34" i="10" s="1"/>
  <c r="AX49" i="10"/>
  <c r="AX52" i="10" s="1"/>
  <c r="AV61" i="10"/>
  <c r="AV64" i="10" s="1"/>
  <c r="AV73" i="10"/>
  <c r="AV76" i="10" s="1"/>
  <c r="AV49" i="10"/>
  <c r="AW121" i="10"/>
  <c r="AW124" i="10" s="1"/>
  <c r="AV85" i="10"/>
  <c r="AV88" i="10" s="1"/>
  <c r="AZ85" i="10"/>
  <c r="AZ88" i="10" s="1"/>
  <c r="AV127" i="10"/>
  <c r="AV130" i="10" s="1"/>
  <c r="BB91" i="10"/>
  <c r="BB94" i="10" s="1"/>
  <c r="AX97" i="10"/>
  <c r="AX100" i="10" s="1"/>
  <c r="AW109" i="10"/>
  <c r="AW112" i="10" s="1"/>
  <c r="AV37" i="10"/>
  <c r="AV40" i="10" s="1"/>
  <c r="BA37" i="10"/>
  <c r="BA40" i="10" s="1"/>
  <c r="AX91" i="10"/>
  <c r="AX94" i="10" s="1"/>
  <c r="AZ55" i="10"/>
  <c r="AZ58" i="10" s="1"/>
  <c r="AV103" i="10"/>
  <c r="AW67" i="10"/>
  <c r="AW70" i="10" s="1"/>
  <c r="AY70" i="10"/>
  <c r="AW37" i="10"/>
  <c r="AW40" i="10" s="1"/>
  <c r="AW31" i="10"/>
  <c r="AW34" i="10" s="1"/>
  <c r="BB85" i="10"/>
  <c r="BB88" i="10" s="1"/>
  <c r="AV79" i="10"/>
  <c r="AV82" i="10" s="1"/>
  <c r="BA121" i="10"/>
  <c r="BA124" i="10" s="1"/>
  <c r="AW103" i="10"/>
  <c r="AW106" i="10" s="1"/>
  <c r="BB103" i="10"/>
  <c r="BB106" i="10" s="1"/>
  <c r="AZ37" i="10"/>
  <c r="AZ40" i="10" s="1"/>
  <c r="BB127" i="10"/>
  <c r="BB130" i="10" s="1"/>
  <c r="AW97" i="10"/>
  <c r="AW100" i="10" s="1"/>
  <c r="BB121" i="10"/>
  <c r="BB124" i="10" s="1"/>
  <c r="BB67" i="10"/>
  <c r="BB70" i="10" s="1"/>
  <c r="AY121" i="10"/>
  <c r="AY124" i="10" s="1"/>
  <c r="AX55" i="10"/>
  <c r="AX58" i="10" s="1"/>
  <c r="AV67" i="10"/>
  <c r="AV70" i="10" s="1"/>
  <c r="AX85" i="10"/>
  <c r="AX88" i="10" s="1"/>
  <c r="BB49" i="10"/>
  <c r="BB52" i="10" s="1"/>
  <c r="BA55" i="10"/>
  <c r="BA58" i="10" s="1"/>
  <c r="AZ43" i="10"/>
  <c r="AZ46" i="10" s="1"/>
  <c r="BB37" i="10"/>
  <c r="AZ49" i="10"/>
  <c r="AZ52" i="10" s="1"/>
  <c r="AW127" i="10"/>
  <c r="BB25" i="10"/>
  <c r="BB28" i="10" s="1"/>
  <c r="AV106" i="10"/>
  <c r="AY31" i="10"/>
  <c r="AY34" i="10" s="1"/>
  <c r="AZ73" i="10"/>
  <c r="AZ76" i="10" s="1"/>
  <c r="AY49" i="10"/>
  <c r="AY52" i="10" s="1"/>
  <c r="BA127" i="10"/>
  <c r="BA130" i="10" s="1"/>
  <c r="AW115" i="10"/>
  <c r="AW118" i="10" s="1"/>
  <c r="AW91" i="10"/>
  <c r="AW94" i="10" s="1"/>
  <c r="AY79" i="10"/>
  <c r="AY82" i="10" s="1"/>
  <c r="AW79" i="10"/>
  <c r="AW82" i="10" s="1"/>
  <c r="AX121" i="10"/>
  <c r="AX124" i="10" s="1"/>
  <c r="BA73" i="10"/>
  <c r="BA76" i="10" s="1"/>
  <c r="AX43" i="10"/>
  <c r="AX46" i="10" s="1"/>
  <c r="AZ115" i="10"/>
  <c r="AZ118" i="10" s="1"/>
  <c r="AX79" i="10"/>
  <c r="AX82" i="10" s="1"/>
  <c r="AY25" i="10"/>
  <c r="AY28" i="10" s="1"/>
  <c r="BA67" i="10"/>
  <c r="BA70" i="10" s="1"/>
  <c r="BB133" i="10"/>
  <c r="BB136" i="10" s="1"/>
  <c r="AW85" i="10"/>
  <c r="AW88" i="10" s="1"/>
  <c r="AZ25" i="10"/>
  <c r="BB31" i="10"/>
  <c r="BB34" i="10" s="1"/>
  <c r="A8" i="1"/>
  <c r="BA13" i="10"/>
  <c r="BA14" i="10" s="1"/>
  <c r="AZ13" i="10"/>
  <c r="AZ14" i="10" s="1"/>
  <c r="AX13" i="10"/>
  <c r="AX14" i="10" s="1"/>
  <c r="AV13" i="10"/>
  <c r="BB13" i="10"/>
  <c r="BB14" i="10" s="1"/>
  <c r="AY13" i="10"/>
  <c r="AY14" i="10" s="1"/>
  <c r="AW13" i="10"/>
  <c r="AW14" i="10" s="1"/>
  <c r="AY19" i="10"/>
  <c r="AY20" i="10" s="1"/>
  <c r="AZ19" i="10"/>
  <c r="AZ20" i="10" s="1"/>
  <c r="AV19" i="10"/>
  <c r="AW19" i="10"/>
  <c r="AW20" i="10" s="1"/>
  <c r="BB19" i="10"/>
  <c r="BB20" i="10" s="1"/>
  <c r="AX19" i="10"/>
  <c r="AX22" i="10" s="1"/>
  <c r="AX21" i="10" s="1"/>
  <c r="BA19" i="10"/>
  <c r="BA20" i="10" s="1"/>
  <c r="AU43" i="10" l="1"/>
  <c r="H46" i="10" s="1"/>
  <c r="AZ26" i="10"/>
  <c r="AZ32" i="10" s="1"/>
  <c r="AZ38" i="10" s="1"/>
  <c r="AZ44" i="10" s="1"/>
  <c r="AZ50" i="10" s="1"/>
  <c r="AZ56" i="10" s="1"/>
  <c r="AZ62" i="10" s="1"/>
  <c r="AZ68" i="10" s="1"/>
  <c r="AZ74" i="10" s="1"/>
  <c r="AZ80" i="10" s="1"/>
  <c r="AZ86" i="10" s="1"/>
  <c r="AZ92" i="10" s="1"/>
  <c r="AZ98" i="10" s="1"/>
  <c r="AZ104" i="10" s="1"/>
  <c r="AZ110" i="10" s="1"/>
  <c r="AZ116" i="10" s="1"/>
  <c r="AZ122" i="10" s="1"/>
  <c r="AZ128" i="10" s="1"/>
  <c r="AZ134" i="10" s="1"/>
  <c r="BB26" i="10"/>
  <c r="BB32" i="10" s="1"/>
  <c r="BB38" i="10" s="1"/>
  <c r="BB44" i="10" s="1"/>
  <c r="BB50" i="10" s="1"/>
  <c r="BB56" i="10" s="1"/>
  <c r="BB62" i="10" s="1"/>
  <c r="BB68" i="10" s="1"/>
  <c r="BB74" i="10" s="1"/>
  <c r="BB80" i="10" s="1"/>
  <c r="BB86" i="10" s="1"/>
  <c r="BB92" i="10" s="1"/>
  <c r="BB98" i="10" s="1"/>
  <c r="BB104" i="10" s="1"/>
  <c r="BB110" i="10" s="1"/>
  <c r="BB116" i="10" s="1"/>
  <c r="BB122" i="10" s="1"/>
  <c r="BB128" i="10" s="1"/>
  <c r="BB134" i="10" s="1"/>
  <c r="AZ28" i="10"/>
  <c r="AU28" i="10" s="1"/>
  <c r="AU70" i="10"/>
  <c r="AU76" i="10"/>
  <c r="AU34" i="10"/>
  <c r="AU88" i="10"/>
  <c r="AU25" i="10"/>
  <c r="AT26" i="10"/>
  <c r="AY30" i="10" s="1"/>
  <c r="AU64" i="10"/>
  <c r="AU82" i="10"/>
  <c r="AU103" i="10"/>
  <c r="AT104" i="10"/>
  <c r="AY108" i="10" s="1"/>
  <c r="AU136" i="10"/>
  <c r="BA26" i="10"/>
  <c r="BA32" i="10" s="1"/>
  <c r="BA38" i="10" s="1"/>
  <c r="BA44" i="10" s="1"/>
  <c r="BA50" i="10" s="1"/>
  <c r="BA56" i="10" s="1"/>
  <c r="BA62" i="10" s="1"/>
  <c r="BA68" i="10" s="1"/>
  <c r="BA74" i="10" s="1"/>
  <c r="BA80" i="10" s="1"/>
  <c r="BA86" i="10" s="1"/>
  <c r="BA92" i="10" s="1"/>
  <c r="BA98" i="10" s="1"/>
  <c r="BA104" i="10" s="1"/>
  <c r="BA110" i="10" s="1"/>
  <c r="BA116" i="10" s="1"/>
  <c r="BA122" i="10" s="1"/>
  <c r="BA128" i="10" s="1"/>
  <c r="BA134" i="10" s="1"/>
  <c r="I43" i="10"/>
  <c r="AU106" i="10"/>
  <c r="AY46" i="10"/>
  <c r="AU46" i="10" s="1"/>
  <c r="AU100" i="10"/>
  <c r="AU49" i="10"/>
  <c r="AT50" i="10"/>
  <c r="AY54" i="10" s="1"/>
  <c r="AU31" i="10"/>
  <c r="AT32" i="10"/>
  <c r="AY36" i="10" s="1"/>
  <c r="AT92" i="10"/>
  <c r="AY96" i="10" s="1"/>
  <c r="AU91" i="10"/>
  <c r="AU55" i="10"/>
  <c r="AU115" i="10"/>
  <c r="AT44" i="10"/>
  <c r="AY48" i="10" s="1"/>
  <c r="AT116" i="10"/>
  <c r="AY120" i="10" s="1"/>
  <c r="BB40" i="10"/>
  <c r="AY26" i="10"/>
  <c r="AY32" i="10" s="1"/>
  <c r="AY38" i="10" s="1"/>
  <c r="AY44" i="10" s="1"/>
  <c r="AY50" i="10" s="1"/>
  <c r="AY56" i="10" s="1"/>
  <c r="AY62" i="10" s="1"/>
  <c r="AY68" i="10" s="1"/>
  <c r="AY74" i="10" s="1"/>
  <c r="AY80" i="10" s="1"/>
  <c r="AY86" i="10" s="1"/>
  <c r="AY92" i="10" s="1"/>
  <c r="AY98" i="10" s="1"/>
  <c r="AY104" i="10" s="1"/>
  <c r="AY110" i="10" s="1"/>
  <c r="AY116" i="10" s="1"/>
  <c r="AY122" i="10" s="1"/>
  <c r="AY128" i="10" s="1"/>
  <c r="AY134" i="10" s="1"/>
  <c r="AX27" i="10"/>
  <c r="AX33" i="10" s="1"/>
  <c r="AX39" i="10" s="1"/>
  <c r="AX45" i="10" s="1"/>
  <c r="AX51" i="10" s="1"/>
  <c r="AX57" i="10" s="1"/>
  <c r="AX63" i="10" s="1"/>
  <c r="AX69" i="10" s="1"/>
  <c r="AX75" i="10" s="1"/>
  <c r="AX81" i="10" s="1"/>
  <c r="AX87" i="10" s="1"/>
  <c r="AX93" i="10" s="1"/>
  <c r="AX99" i="10" s="1"/>
  <c r="AX105" i="10" s="1"/>
  <c r="AX111" i="10" s="1"/>
  <c r="AX117" i="10" s="1"/>
  <c r="AX123" i="10" s="1"/>
  <c r="AX129" i="10" s="1"/>
  <c r="AX135" i="10" s="1"/>
  <c r="AV52" i="10"/>
  <c r="AT80" i="10"/>
  <c r="AY84" i="10" s="1"/>
  <c r="AU79" i="10"/>
  <c r="AT86" i="10"/>
  <c r="AY90" i="10" s="1"/>
  <c r="AU85" i="10"/>
  <c r="AT62" i="10"/>
  <c r="AY66" i="10" s="1"/>
  <c r="AU61" i="10"/>
  <c r="AT56" i="10"/>
  <c r="AY60" i="10" s="1"/>
  <c r="AU121" i="10"/>
  <c r="AT122" i="10"/>
  <c r="AY126" i="10" s="1"/>
  <c r="AT128" i="10"/>
  <c r="AY132" i="10" s="1"/>
  <c r="AU94" i="10"/>
  <c r="AU73" i="10"/>
  <c r="AT74" i="10"/>
  <c r="AY78" i="10" s="1"/>
  <c r="AU97" i="10"/>
  <c r="AT98" i="10"/>
  <c r="AY102" i="10" s="1"/>
  <c r="AW26" i="10"/>
  <c r="AW32" i="10" s="1"/>
  <c r="AW38" i="10" s="1"/>
  <c r="AW44" i="10" s="1"/>
  <c r="AW50" i="10" s="1"/>
  <c r="AW56" i="10" s="1"/>
  <c r="AW62" i="10" s="1"/>
  <c r="AW68" i="10" s="1"/>
  <c r="AW74" i="10" s="1"/>
  <c r="AW80" i="10" s="1"/>
  <c r="AW86" i="10" s="1"/>
  <c r="AW92" i="10" s="1"/>
  <c r="AW98" i="10" s="1"/>
  <c r="AW104" i="10" s="1"/>
  <c r="AW110" i="10" s="1"/>
  <c r="AW116" i="10" s="1"/>
  <c r="AW122" i="10" s="1"/>
  <c r="AW128" i="10" s="1"/>
  <c r="AW134" i="10" s="1"/>
  <c r="AT134" i="10"/>
  <c r="AY138" i="10" s="1"/>
  <c r="AU133" i="10"/>
  <c r="AU112" i="10"/>
  <c r="AT110" i="10"/>
  <c r="AY114" i="10" s="1"/>
  <c r="AU109" i="10"/>
  <c r="AT68" i="10"/>
  <c r="AY72" i="10" s="1"/>
  <c r="AU67" i="10"/>
  <c r="AW130" i="10"/>
  <c r="AU130" i="10" s="1"/>
  <c r="AV118" i="10"/>
  <c r="AU37" i="10"/>
  <c r="AT38" i="10"/>
  <c r="AY42" i="10" s="1"/>
  <c r="AU127" i="10"/>
  <c r="AW58" i="10"/>
  <c r="AU58" i="10" s="1"/>
  <c r="AV124" i="10"/>
  <c r="AT20" i="10"/>
  <c r="AV16" i="10"/>
  <c r="AV15" i="10" s="1"/>
  <c r="AT14" i="10"/>
  <c r="AY22" i="10"/>
  <c r="AY21" i="10" s="1"/>
  <c r="AY27" i="10" s="1"/>
  <c r="AY33" i="10" s="1"/>
  <c r="AY39" i="10" s="1"/>
  <c r="BB22" i="10"/>
  <c r="BB21" i="10" s="1"/>
  <c r="BB27" i="10" s="1"/>
  <c r="BB33" i="10" s="1"/>
  <c r="AX20" i="10"/>
  <c r="AX26" i="10" s="1"/>
  <c r="AX32" i="10" s="1"/>
  <c r="AX38" i="10" s="1"/>
  <c r="AX44" i="10" s="1"/>
  <c r="AX50" i="10" s="1"/>
  <c r="AX56" i="10" s="1"/>
  <c r="AX62" i="10" s="1"/>
  <c r="AX68" i="10" s="1"/>
  <c r="AX74" i="10" s="1"/>
  <c r="AX80" i="10" s="1"/>
  <c r="AX86" i="10" s="1"/>
  <c r="AX92" i="10" s="1"/>
  <c r="AX98" i="10" s="1"/>
  <c r="AX104" i="10" s="1"/>
  <c r="AX110" i="10" s="1"/>
  <c r="AX116" i="10" s="1"/>
  <c r="AX122" i="10" s="1"/>
  <c r="AX128" i="10" s="1"/>
  <c r="AX134" i="10" s="1"/>
  <c r="AZ16" i="10"/>
  <c r="AZ15" i="10" s="1"/>
  <c r="AW16" i="10"/>
  <c r="AW15" i="10" s="1"/>
  <c r="AU13" i="10"/>
  <c r="AT16" i="10" s="1"/>
  <c r="AX16" i="10"/>
  <c r="AX15" i="10" s="1"/>
  <c r="AY16" i="10"/>
  <c r="AY15" i="10" s="1"/>
  <c r="BA16" i="10"/>
  <c r="BA15" i="10" s="1"/>
  <c r="BB16" i="10"/>
  <c r="BB15" i="10" s="1"/>
  <c r="AV14" i="10"/>
  <c r="AU14" i="10" s="1"/>
  <c r="I14" i="10" s="1"/>
  <c r="AU19" i="10"/>
  <c r="AT22" i="10" s="1"/>
  <c r="AV20" i="10"/>
  <c r="BA22" i="10"/>
  <c r="BA21" i="10" s="1"/>
  <c r="BA27" i="10" s="1"/>
  <c r="BA33" i="10" s="1"/>
  <c r="BA39" i="10" s="1"/>
  <c r="BA45" i="10" s="1"/>
  <c r="BA51" i="10" s="1"/>
  <c r="BA57" i="10" s="1"/>
  <c r="BA63" i="10" s="1"/>
  <c r="BA69" i="10" s="1"/>
  <c r="BA75" i="10" s="1"/>
  <c r="BA81" i="10" s="1"/>
  <c r="BA87" i="10" s="1"/>
  <c r="BA93" i="10" s="1"/>
  <c r="BA99" i="10" s="1"/>
  <c r="BA105" i="10" s="1"/>
  <c r="BA111" i="10" s="1"/>
  <c r="BA117" i="10" s="1"/>
  <c r="BA123" i="10" s="1"/>
  <c r="BA129" i="10" s="1"/>
  <c r="BA135" i="10" s="1"/>
  <c r="AW22" i="10"/>
  <c r="AW21" i="10" s="1"/>
  <c r="AW27" i="10" s="1"/>
  <c r="AW33" i="10" s="1"/>
  <c r="AW39" i="10" s="1"/>
  <c r="AW45" i="10" s="1"/>
  <c r="AW51" i="10" s="1"/>
  <c r="AV22" i="10"/>
  <c r="AZ22" i="10"/>
  <c r="AZ21" i="10" s="1"/>
  <c r="AZ27" i="10" l="1"/>
  <c r="AZ33" i="10" s="1"/>
  <c r="AZ39" i="10" s="1"/>
  <c r="AZ45" i="10" s="1"/>
  <c r="AZ51" i="10" s="1"/>
  <c r="AZ57" i="10" s="1"/>
  <c r="AZ63" i="10" s="1"/>
  <c r="AZ69" i="10" s="1"/>
  <c r="AZ75" i="10" s="1"/>
  <c r="AZ81" i="10" s="1"/>
  <c r="AZ87" i="10" s="1"/>
  <c r="AZ93" i="10" s="1"/>
  <c r="AZ99" i="10" s="1"/>
  <c r="AZ105" i="10" s="1"/>
  <c r="AZ111" i="10" s="1"/>
  <c r="AZ117" i="10" s="1"/>
  <c r="AZ123" i="10" s="1"/>
  <c r="AZ129" i="10" s="1"/>
  <c r="AZ135" i="10" s="1"/>
  <c r="AT30" i="10"/>
  <c r="BA30" i="10" s="1"/>
  <c r="I58" i="10"/>
  <c r="I130" i="10"/>
  <c r="I46" i="10"/>
  <c r="I106" i="10"/>
  <c r="I25" i="10"/>
  <c r="H28" i="10"/>
  <c r="I28" i="10"/>
  <c r="H40" i="10"/>
  <c r="I37" i="10"/>
  <c r="H100" i="10"/>
  <c r="I97" i="10"/>
  <c r="I64" i="10"/>
  <c r="I88" i="10"/>
  <c r="I70" i="10"/>
  <c r="H70" i="10"/>
  <c r="I67" i="10"/>
  <c r="H112" i="10"/>
  <c r="I109" i="10"/>
  <c r="H124" i="10"/>
  <c r="I121" i="10"/>
  <c r="AY45" i="10"/>
  <c r="AY51" i="10" s="1"/>
  <c r="AY57" i="10" s="1"/>
  <c r="AY63" i="10" s="1"/>
  <c r="AY69" i="10" s="1"/>
  <c r="AY75" i="10" s="1"/>
  <c r="AY81" i="10" s="1"/>
  <c r="AY87" i="10" s="1"/>
  <c r="AY93" i="10" s="1"/>
  <c r="AY99" i="10" s="1"/>
  <c r="AY105" i="10" s="1"/>
  <c r="AY111" i="10" s="1"/>
  <c r="AY117" i="10" s="1"/>
  <c r="AY123" i="10" s="1"/>
  <c r="AY129" i="10" s="1"/>
  <c r="AY135" i="10" s="1"/>
  <c r="AU118" i="10"/>
  <c r="H64" i="10"/>
  <c r="I61" i="10"/>
  <c r="H52" i="10"/>
  <c r="I49" i="10"/>
  <c r="I136" i="10"/>
  <c r="AW57" i="10"/>
  <c r="AW63" i="10" s="1"/>
  <c r="AW69" i="10" s="1"/>
  <c r="AW75" i="10" s="1"/>
  <c r="AW81" i="10" s="1"/>
  <c r="AW87" i="10" s="1"/>
  <c r="AW93" i="10" s="1"/>
  <c r="AW99" i="10" s="1"/>
  <c r="AW105" i="10" s="1"/>
  <c r="AW111" i="10" s="1"/>
  <c r="AW117" i="10" s="1"/>
  <c r="AW123" i="10" s="1"/>
  <c r="AW129" i="10" s="1"/>
  <c r="AW135" i="10" s="1"/>
  <c r="H34" i="10"/>
  <c r="I31" i="10"/>
  <c r="I100" i="10"/>
  <c r="AV26" i="10"/>
  <c r="I34" i="10"/>
  <c r="H88" i="10"/>
  <c r="I85" i="10"/>
  <c r="H82" i="10"/>
  <c r="I79" i="10"/>
  <c r="H118" i="10"/>
  <c r="I115" i="10"/>
  <c r="H94" i="10"/>
  <c r="I91" i="10"/>
  <c r="J47" i="10"/>
  <c r="AB47" i="10"/>
  <c r="AK47" i="10"/>
  <c r="AT47" i="10"/>
  <c r="S47" i="10"/>
  <c r="AU124" i="10"/>
  <c r="H136" i="10"/>
  <c r="I133" i="10"/>
  <c r="H76" i="10"/>
  <c r="I73" i="10"/>
  <c r="AU52" i="10"/>
  <c r="I55" i="10"/>
  <c r="H58" i="10"/>
  <c r="I112" i="10"/>
  <c r="I94" i="10"/>
  <c r="AT28" i="10"/>
  <c r="I127" i="10"/>
  <c r="H130" i="10"/>
  <c r="BB39" i="10"/>
  <c r="BB45" i="10" s="1"/>
  <c r="BB51" i="10" s="1"/>
  <c r="BB57" i="10" s="1"/>
  <c r="BB63" i="10" s="1"/>
  <c r="BB69" i="10" s="1"/>
  <c r="BB75" i="10" s="1"/>
  <c r="BB81" i="10" s="1"/>
  <c r="BB87" i="10" s="1"/>
  <c r="BB93" i="10" s="1"/>
  <c r="BB99" i="10" s="1"/>
  <c r="BB105" i="10" s="1"/>
  <c r="BB111" i="10" s="1"/>
  <c r="BB117" i="10" s="1"/>
  <c r="BB123" i="10" s="1"/>
  <c r="BB129" i="10" s="1"/>
  <c r="BB135" i="10" s="1"/>
  <c r="AU40" i="10"/>
  <c r="H106" i="10"/>
  <c r="I103" i="10"/>
  <c r="I82" i="10"/>
  <c r="I76" i="10"/>
  <c r="AT21" i="10"/>
  <c r="AT19" i="10"/>
  <c r="AT18" i="10"/>
  <c r="AY18" i="10"/>
  <c r="AT15" i="10"/>
  <c r="AY24" i="10"/>
  <c r="AT24" i="10"/>
  <c r="AU20" i="10"/>
  <c r="H16" i="10"/>
  <c r="I13" i="10"/>
  <c r="AU16" i="10"/>
  <c r="AV21" i="10"/>
  <c r="AV27" i="10" s="1"/>
  <c r="AU22" i="10"/>
  <c r="H22" i="10"/>
  <c r="I19" i="10"/>
  <c r="B24" i="10"/>
  <c r="L2" i="11"/>
  <c r="AZ30" i="10" l="1"/>
  <c r="J53" i="10"/>
  <c r="AK53" i="10"/>
  <c r="S53" i="10"/>
  <c r="AT53" i="10"/>
  <c r="AB53" i="10"/>
  <c r="AK77" i="10"/>
  <c r="S77" i="10"/>
  <c r="AB77" i="10"/>
  <c r="AT77" i="10"/>
  <c r="J77" i="10"/>
  <c r="J65" i="10"/>
  <c r="AK65" i="10"/>
  <c r="AT65" i="10"/>
  <c r="AB65" i="10"/>
  <c r="S65" i="10"/>
  <c r="AT41" i="10"/>
  <c r="AB41" i="10"/>
  <c r="J41" i="10"/>
  <c r="AK41" i="10"/>
  <c r="S41" i="10"/>
  <c r="AK29" i="10"/>
  <c r="S29" i="10"/>
  <c r="AT29" i="10"/>
  <c r="J29" i="10"/>
  <c r="AB29" i="10"/>
  <c r="AT107" i="10"/>
  <c r="J107" i="10"/>
  <c r="AB107" i="10"/>
  <c r="S107" i="10"/>
  <c r="AK107" i="10"/>
  <c r="I124" i="10"/>
  <c r="AK119" i="10"/>
  <c r="S119" i="10"/>
  <c r="AT119" i="10"/>
  <c r="J119" i="10"/>
  <c r="AB119" i="10"/>
  <c r="AK35" i="10"/>
  <c r="AT35" i="10"/>
  <c r="AB35" i="10"/>
  <c r="J35" i="10"/>
  <c r="S35" i="10"/>
  <c r="AT71" i="10"/>
  <c r="AB71" i="10"/>
  <c r="J71" i="10"/>
  <c r="S71" i="10"/>
  <c r="AK71" i="10"/>
  <c r="I40" i="10"/>
  <c r="J137" i="10"/>
  <c r="AK137" i="10"/>
  <c r="S137" i="10"/>
  <c r="AT137" i="10"/>
  <c r="AB137" i="10"/>
  <c r="S59" i="10"/>
  <c r="AT59" i="10"/>
  <c r="AB59" i="10"/>
  <c r="J59" i="10"/>
  <c r="AK59" i="10"/>
  <c r="I52" i="10"/>
  <c r="I118" i="10"/>
  <c r="AT27" i="10"/>
  <c r="AV33" i="10"/>
  <c r="AT89" i="10"/>
  <c r="AK89" i="10"/>
  <c r="J89" i="10"/>
  <c r="S89" i="10"/>
  <c r="AB89" i="10"/>
  <c r="AU26" i="10"/>
  <c r="I26" i="10" s="1"/>
  <c r="AV32" i="10"/>
  <c r="AT36" i="10"/>
  <c r="S83" i="10"/>
  <c r="AK83" i="10"/>
  <c r="AB83" i="10"/>
  <c r="AT83" i="10"/>
  <c r="J83" i="10"/>
  <c r="AB113" i="10"/>
  <c r="AK113" i="10"/>
  <c r="S113" i="10"/>
  <c r="J113" i="10"/>
  <c r="AT113" i="10"/>
  <c r="AT125" i="10"/>
  <c r="AB125" i="10"/>
  <c r="J125" i="10"/>
  <c r="AK125" i="10"/>
  <c r="S125" i="10"/>
  <c r="J95" i="10"/>
  <c r="AT95" i="10"/>
  <c r="AB95" i="10"/>
  <c r="AK95" i="10"/>
  <c r="S95" i="10"/>
  <c r="S131" i="10"/>
  <c r="AK131" i="10"/>
  <c r="AB131" i="10"/>
  <c r="J131" i="10"/>
  <c r="AT131" i="10"/>
  <c r="AT25" i="10"/>
  <c r="AT34" i="10"/>
  <c r="S101" i="10"/>
  <c r="AT101" i="10"/>
  <c r="AB101" i="10"/>
  <c r="J101" i="10"/>
  <c r="AK101" i="10"/>
  <c r="AT23" i="10"/>
  <c r="AB23" i="10"/>
  <c r="AI24" i="10" s="1"/>
  <c r="AC24" i="10" s="1"/>
  <c r="J23" i="10"/>
  <c r="Q24" i="10" s="1"/>
  <c r="K24" i="10" s="1"/>
  <c r="AK23" i="10"/>
  <c r="AR24" i="10" s="1"/>
  <c r="AL24" i="10" s="1"/>
  <c r="S23" i="10"/>
  <c r="Z24" i="10" s="1"/>
  <c r="T24" i="10" s="1"/>
  <c r="AK17" i="10"/>
  <c r="AR18" i="10" s="1"/>
  <c r="AL18" i="10" s="1"/>
  <c r="AN18" i="10" s="1"/>
  <c r="AB17" i="10"/>
  <c r="AI18" i="10" s="1"/>
  <c r="AC18" i="10" s="1"/>
  <c r="AE18" i="10" s="1"/>
  <c r="S17" i="10"/>
  <c r="Z18" i="10" s="1"/>
  <c r="T18" i="10" s="1"/>
  <c r="V18" i="10" s="1"/>
  <c r="AT17" i="10"/>
  <c r="BA18" i="10" s="1"/>
  <c r="AU18" i="10" s="1"/>
  <c r="AV18" i="10" s="1"/>
  <c r="J17" i="10"/>
  <c r="Q18" i="10" s="1"/>
  <c r="K18" i="10" s="1"/>
  <c r="M18" i="10" s="1"/>
  <c r="AZ18" i="10"/>
  <c r="AT13" i="10" s="1"/>
  <c r="AZ24" i="10"/>
  <c r="BA24" i="10"/>
  <c r="AU24" i="10" s="1"/>
  <c r="I20" i="10"/>
  <c r="AU15" i="10"/>
  <c r="I16" i="10"/>
  <c r="AU21" i="10"/>
  <c r="I22" i="10"/>
  <c r="L9" i="11"/>
  <c r="M2" i="11"/>
  <c r="AD24" i="10" l="1"/>
  <c r="AE24" i="10"/>
  <c r="AU27" i="10"/>
  <c r="BB24" i="10"/>
  <c r="U24" i="10"/>
  <c r="V24" i="10"/>
  <c r="AN24" i="10"/>
  <c r="AM24" i="10"/>
  <c r="M24" i="10"/>
  <c r="L24" i="10"/>
  <c r="AU30" i="10"/>
  <c r="AW30" i="10" s="1"/>
  <c r="AU32" i="10"/>
  <c r="AT42" i="10"/>
  <c r="AV38" i="10"/>
  <c r="I27" i="10"/>
  <c r="AU33" i="10"/>
  <c r="AT33" i="10"/>
  <c r="AV39" i="10"/>
  <c r="AW18" i="10"/>
  <c r="AT31" i="10"/>
  <c r="AT40" i="10"/>
  <c r="AZ36" i="10"/>
  <c r="BA36" i="10"/>
  <c r="AV24" i="10"/>
  <c r="AW24" i="10"/>
  <c r="AD18" i="10"/>
  <c r="BB18" i="10"/>
  <c r="L18" i="10"/>
  <c r="AM18" i="10"/>
  <c r="U18" i="10"/>
  <c r="I15" i="10"/>
  <c r="I21" i="10"/>
  <c r="M9" i="11"/>
  <c r="N2" i="11"/>
  <c r="AV30" i="10" l="1"/>
  <c r="AU38" i="10"/>
  <c r="I38" i="10" s="1"/>
  <c r="AV44" i="10"/>
  <c r="AT48" i="10"/>
  <c r="I33" i="10"/>
  <c r="AU39" i="10"/>
  <c r="AT46" i="10"/>
  <c r="AT37" i="10"/>
  <c r="AT39" i="10"/>
  <c r="AV45" i="10"/>
  <c r="AZ42" i="10"/>
  <c r="BA42" i="10"/>
  <c r="AU42" i="10" s="1"/>
  <c r="AU36" i="10"/>
  <c r="AV36" i="10" s="1"/>
  <c r="I32" i="10"/>
  <c r="O2" i="11"/>
  <c r="N9" i="11"/>
  <c r="AW36" i="10" l="1"/>
  <c r="AT45" i="10"/>
  <c r="AV51" i="10"/>
  <c r="AU44" i="10"/>
  <c r="AV50" i="10"/>
  <c r="AT54" i="10"/>
  <c r="AV42" i="10"/>
  <c r="AT52" i="10"/>
  <c r="AT43" i="10"/>
  <c r="AZ48" i="10"/>
  <c r="BA48" i="10"/>
  <c r="AW42" i="10"/>
  <c r="I39" i="10"/>
  <c r="AU45" i="10"/>
  <c r="O9" i="11"/>
  <c r="P2" i="11"/>
  <c r="AU50" i="10" l="1"/>
  <c r="I50" i="10" s="1"/>
  <c r="AV56" i="10"/>
  <c r="AT60" i="10"/>
  <c r="AU48" i="10"/>
  <c r="AV48" i="10" s="1"/>
  <c r="I44" i="10"/>
  <c r="AT58" i="10"/>
  <c r="AT49" i="10"/>
  <c r="BA54" i="10"/>
  <c r="AZ54" i="10"/>
  <c r="I45" i="10"/>
  <c r="AU51" i="10"/>
  <c r="AT51" i="10"/>
  <c r="AV57" i="10"/>
  <c r="Q2" i="11"/>
  <c r="P9" i="11"/>
  <c r="AU54" i="10" l="1"/>
  <c r="AW54" i="10" s="1"/>
  <c r="AW48" i="10"/>
  <c r="AT64" i="10"/>
  <c r="AT55" i="10"/>
  <c r="AU56" i="10"/>
  <c r="I56" i="10" s="1"/>
  <c r="AV62" i="10"/>
  <c r="AT66" i="10"/>
  <c r="BA60" i="10"/>
  <c r="AZ60" i="10"/>
  <c r="I51" i="10"/>
  <c r="AU57" i="10"/>
  <c r="AT57" i="10"/>
  <c r="AV63" i="10"/>
  <c r="R2" i="11"/>
  <c r="Q9" i="11"/>
  <c r="AV54" i="10" l="1"/>
  <c r="AU60" i="10"/>
  <c r="AV60" i="10" s="1"/>
  <c r="BA66" i="10"/>
  <c r="AZ66" i="10"/>
  <c r="AU62" i="10"/>
  <c r="I62" i="10" s="1"/>
  <c r="AV68" i="10"/>
  <c r="AT72" i="10"/>
  <c r="I57" i="10"/>
  <c r="AU63" i="10"/>
  <c r="AT63" i="10"/>
  <c r="AV69" i="10"/>
  <c r="AT61" i="10"/>
  <c r="AT70" i="10"/>
  <c r="R9" i="11"/>
  <c r="U2" i="11"/>
  <c r="AW60" i="10" l="1"/>
  <c r="AZ72" i="10"/>
  <c r="BA72" i="10"/>
  <c r="AT69" i="10"/>
  <c r="AV75" i="10"/>
  <c r="AU68" i="10"/>
  <c r="I68" i="10" s="1"/>
  <c r="AT78" i="10"/>
  <c r="AV74" i="10"/>
  <c r="I63" i="10"/>
  <c r="AU69" i="10"/>
  <c r="AU66" i="10"/>
  <c r="AV66" i="10" s="1"/>
  <c r="AT67" i="10"/>
  <c r="AT76" i="10"/>
  <c r="V2" i="11"/>
  <c r="U9" i="11"/>
  <c r="AU72" i="10" l="1"/>
  <c r="AV72" i="10" s="1"/>
  <c r="AW66" i="10"/>
  <c r="BA78" i="10"/>
  <c r="AZ78" i="10"/>
  <c r="AU74" i="10"/>
  <c r="I74" i="10" s="1"/>
  <c r="AV80" i="10"/>
  <c r="AT84" i="10"/>
  <c r="AT82" i="10"/>
  <c r="AT73" i="10"/>
  <c r="AT75" i="10"/>
  <c r="AV81" i="10"/>
  <c r="I69" i="10"/>
  <c r="AU75" i="10"/>
  <c r="W2" i="11"/>
  <c r="V9" i="11"/>
  <c r="AW72" i="10" l="1"/>
  <c r="AU78" i="10"/>
  <c r="AW78" i="10" s="1"/>
  <c r="AT81" i="10"/>
  <c r="AV87" i="10"/>
  <c r="AT79" i="10"/>
  <c r="AT88" i="10"/>
  <c r="AZ84" i="10"/>
  <c r="BA84" i="10"/>
  <c r="I75" i="10"/>
  <c r="AU81" i="10"/>
  <c r="AU80" i="10"/>
  <c r="I80" i="10" s="1"/>
  <c r="AT90" i="10"/>
  <c r="AV86" i="10"/>
  <c r="W9" i="11"/>
  <c r="X2" i="11"/>
  <c r="AV78" i="10" l="1"/>
  <c r="AU86" i="10"/>
  <c r="I86" i="10" s="1"/>
  <c r="AV92" i="10"/>
  <c r="AT96" i="10"/>
  <c r="I81" i="10"/>
  <c r="AU87" i="10"/>
  <c r="AU84" i="10"/>
  <c r="AV84" i="10" s="1"/>
  <c r="AT85" i="10"/>
  <c r="AT94" i="10"/>
  <c r="AT87" i="10"/>
  <c r="AV93" i="10"/>
  <c r="AZ90" i="10"/>
  <c r="BA90" i="10"/>
  <c r="Y2" i="11"/>
  <c r="X9" i="11"/>
  <c r="I87" i="10" l="1"/>
  <c r="AU93" i="10"/>
  <c r="AT91" i="10"/>
  <c r="AT100" i="10"/>
  <c r="AW84" i="10"/>
  <c r="AU90" i="10"/>
  <c r="AV90" i="10" s="1"/>
  <c r="AT93" i="10"/>
  <c r="AV99" i="10"/>
  <c r="BA96" i="10"/>
  <c r="AZ96" i="10"/>
  <c r="AU92" i="10"/>
  <c r="I92" i="10" s="1"/>
  <c r="AV98" i="10"/>
  <c r="AT102" i="10"/>
  <c r="Y9" i="11"/>
  <c r="Z2" i="11"/>
  <c r="I93" i="10" l="1"/>
  <c r="AU99" i="10"/>
  <c r="AW90" i="10"/>
  <c r="AU98" i="10"/>
  <c r="I98" i="10" s="1"/>
  <c r="AV104" i="10"/>
  <c r="AT108" i="10"/>
  <c r="AU96" i="10"/>
  <c r="AV96" i="10" s="1"/>
  <c r="AT99" i="10"/>
  <c r="AV105" i="10"/>
  <c r="AT97" i="10"/>
  <c r="AT106" i="10"/>
  <c r="AZ102" i="10"/>
  <c r="BA102" i="10"/>
  <c r="AA2" i="11"/>
  <c r="Z9" i="11"/>
  <c r="AU102" i="10" l="1"/>
  <c r="AV102" i="10" s="1"/>
  <c r="I99" i="10"/>
  <c r="AU105" i="10"/>
  <c r="AT105" i="10"/>
  <c r="AV111" i="10"/>
  <c r="BA108" i="10"/>
  <c r="AZ108" i="10"/>
  <c r="AT112" i="10"/>
  <c r="AT103" i="10"/>
  <c r="AU104" i="10"/>
  <c r="I104" i="10" s="1"/>
  <c r="AT114" i="10"/>
  <c r="AV110" i="10"/>
  <c r="AW96" i="10"/>
  <c r="AA9" i="11"/>
  <c r="AD2" i="11"/>
  <c r="AW102" i="10" l="1"/>
  <c r="AU110" i="10"/>
  <c r="I110" i="10" s="1"/>
  <c r="AV116" i="10"/>
  <c r="AT120" i="10"/>
  <c r="BA114" i="10"/>
  <c r="AZ114" i="10"/>
  <c r="AT111" i="10"/>
  <c r="AV117" i="10"/>
  <c r="AT118" i="10"/>
  <c r="AT109" i="10"/>
  <c r="AU108" i="10"/>
  <c r="AV108" i="10" s="1"/>
  <c r="I105" i="10"/>
  <c r="AU111" i="10"/>
  <c r="AE2" i="11"/>
  <c r="AD9" i="11"/>
  <c r="AW108" i="10" l="1"/>
  <c r="AU116" i="10"/>
  <c r="I116" i="10" s="1"/>
  <c r="AT126" i="10"/>
  <c r="AV122" i="10"/>
  <c r="AZ120" i="10"/>
  <c r="BA120" i="10"/>
  <c r="I111" i="10"/>
  <c r="AU117" i="10"/>
  <c r="AT124" i="10"/>
  <c r="AT115" i="10"/>
  <c r="AT117" i="10"/>
  <c r="AV123" i="10"/>
  <c r="AU114" i="10"/>
  <c r="AW114" i="10" s="1"/>
  <c r="AE9" i="11"/>
  <c r="AF2" i="11"/>
  <c r="AT123" i="10" l="1"/>
  <c r="AV129" i="10"/>
  <c r="AZ126" i="10"/>
  <c r="BA126" i="10"/>
  <c r="AT121" i="10"/>
  <c r="AT130" i="10"/>
  <c r="AV114" i="10"/>
  <c r="AU122" i="10"/>
  <c r="I122" i="10" s="1"/>
  <c r="AT132" i="10"/>
  <c r="AV128" i="10"/>
  <c r="I117" i="10"/>
  <c r="AU123" i="10"/>
  <c r="AU120" i="10"/>
  <c r="AV120" i="10" s="1"/>
  <c r="AG2" i="11"/>
  <c r="AF9" i="11"/>
  <c r="F1" i="11"/>
  <c r="AU126" i="10" l="1"/>
  <c r="AV126" i="10" s="1"/>
  <c r="AU128" i="10"/>
  <c r="AV134" i="10"/>
  <c r="AT138" i="10"/>
  <c r="AT129" i="10"/>
  <c r="AV135" i="10"/>
  <c r="BA132" i="10"/>
  <c r="AZ132" i="10"/>
  <c r="AT136" i="10"/>
  <c r="AT127" i="10"/>
  <c r="AW120" i="10"/>
  <c r="I123" i="10"/>
  <c r="AU129" i="10"/>
  <c r="AH2" i="11"/>
  <c r="AG9" i="11"/>
  <c r="AW126" i="10" l="1"/>
  <c r="AZ138" i="10"/>
  <c r="BA138" i="10"/>
  <c r="AT133" i="10"/>
  <c r="AT135" i="10"/>
  <c r="AU134" i="10"/>
  <c r="I134" i="10" s="1"/>
  <c r="AU132" i="10"/>
  <c r="AV132" i="10" s="1"/>
  <c r="I128" i="10"/>
  <c r="I129" i="10"/>
  <c r="AU135" i="10"/>
  <c r="AI2" i="11"/>
  <c r="AH9" i="11"/>
  <c r="AW132" i="10" l="1"/>
  <c r="AU138" i="10"/>
  <c r="AW138" i="10" s="1"/>
  <c r="I135" i="10"/>
  <c r="AI9" i="11"/>
  <c r="AJ2" i="11"/>
  <c r="AV138" i="10" l="1"/>
  <c r="AM2" i="11"/>
  <c r="AJ9" i="11"/>
  <c r="AM9" i="11" l="1"/>
  <c r="AN2" i="11"/>
  <c r="AN9" i="11" l="1"/>
  <c r="AO2" i="11"/>
  <c r="AP2" i="11" l="1"/>
  <c r="AO9" i="11"/>
  <c r="AQ2" i="11" l="1"/>
  <c r="AP9" i="11"/>
  <c r="AR2" i="11" l="1"/>
  <c r="AQ9" i="11"/>
  <c r="AR9" i="11" l="1"/>
  <c r="AS2" i="11"/>
  <c r="AV2" i="11" l="1"/>
  <c r="AS9" i="11"/>
  <c r="AV9" i="11" l="1"/>
  <c r="AW2" i="11"/>
  <c r="AW9" i="11" l="1"/>
  <c r="AX2" i="11"/>
  <c r="AY2" i="11" l="1"/>
  <c r="AX9" i="11"/>
  <c r="AY9" i="11" l="1"/>
  <c r="AZ2" i="11"/>
  <c r="BA2" i="11" l="1"/>
  <c r="AZ9" i="11"/>
  <c r="BB2" i="11" l="1"/>
  <c r="BB9" i="11" s="1"/>
  <c r="BA9" i="11"/>
  <c r="BB97" i="11" l="1"/>
  <c r="AZ91" i="11"/>
  <c r="AZ94" i="11" s="1"/>
  <c r="AZ103" i="11"/>
  <c r="AZ106" i="11" s="1"/>
  <c r="AZ49" i="11"/>
  <c r="AZ52" i="11" s="1"/>
  <c r="AY109" i="11"/>
  <c r="AY112" i="11" s="1"/>
  <c r="BB121" i="11"/>
  <c r="BB124" i="11" s="1"/>
  <c r="BB49" i="11"/>
  <c r="BB52" i="11" s="1"/>
  <c r="AV79" i="11"/>
  <c r="AV82" i="11" s="1"/>
  <c r="BB37" i="11"/>
  <c r="BB40" i="11" s="1"/>
  <c r="AY73" i="11"/>
  <c r="AY76" i="11" s="1"/>
  <c r="AY79" i="11"/>
  <c r="AY82" i="11" s="1"/>
  <c r="BA121" i="11"/>
  <c r="BA124" i="11" s="1"/>
  <c r="AV121" i="11"/>
  <c r="AV124" i="11" s="1"/>
  <c r="BB103" i="11"/>
  <c r="BB106" i="11" s="1"/>
  <c r="BB79" i="11"/>
  <c r="BB82" i="11" s="1"/>
  <c r="AY43" i="11"/>
  <c r="BB85" i="11"/>
  <c r="BB88" i="11" s="1"/>
  <c r="BA49" i="11"/>
  <c r="BA52" i="11" s="1"/>
  <c r="AX37" i="11"/>
  <c r="AX40" i="11" s="1"/>
  <c r="AZ31" i="11"/>
  <c r="AZ34" i="11" s="1"/>
  <c r="AW43" i="11"/>
  <c r="AW46" i="11" s="1"/>
  <c r="AZ97" i="11"/>
  <c r="AZ100" i="11" s="1"/>
  <c r="AZ127" i="11"/>
  <c r="AZ130" i="11" s="1"/>
  <c r="AY91" i="11"/>
  <c r="AY94" i="11" s="1"/>
  <c r="AV127" i="11"/>
  <c r="AV130" i="11" s="1"/>
  <c r="AY115" i="11"/>
  <c r="AY118" i="11" s="1"/>
  <c r="AW25" i="11"/>
  <c r="AW49" i="11"/>
  <c r="AW52" i="11" s="1"/>
  <c r="AX31" i="11"/>
  <c r="AX34" i="11" s="1"/>
  <c r="BB91" i="11"/>
  <c r="BB94" i="11" s="1"/>
  <c r="AW61" i="11"/>
  <c r="AW64" i="11" s="1"/>
  <c r="AV55" i="11"/>
  <c r="AV58" i="11" s="1"/>
  <c r="AW91" i="11"/>
  <c r="AW94" i="11" s="1"/>
  <c r="BB133" i="11"/>
  <c r="BB136" i="11" s="1"/>
  <c r="BB25" i="11"/>
  <c r="BB28" i="11" s="1"/>
  <c r="AZ37" i="11"/>
  <c r="AZ40" i="11" s="1"/>
  <c r="AW133" i="11"/>
  <c r="AW136" i="11" s="1"/>
  <c r="BA127" i="11"/>
  <c r="BA130" i="11" s="1"/>
  <c r="AW103" i="11"/>
  <c r="AW106" i="11" s="1"/>
  <c r="AY97" i="11"/>
  <c r="AY100" i="11" s="1"/>
  <c r="AY37" i="11"/>
  <c r="AY40" i="11" s="1"/>
  <c r="AV31" i="11"/>
  <c r="AV34" i="11" s="1"/>
  <c r="AX79" i="11"/>
  <c r="AX82" i="11" s="1"/>
  <c r="AZ67" i="11"/>
  <c r="AZ70" i="11" s="1"/>
  <c r="AV43" i="11"/>
  <c r="AV46" i="11" s="1"/>
  <c r="BA85" i="11"/>
  <c r="BA88" i="11" s="1"/>
  <c r="AY67" i="11"/>
  <c r="AY70" i="11" s="1"/>
  <c r="AZ73" i="11"/>
  <c r="AZ76" i="11" s="1"/>
  <c r="AZ61" i="11"/>
  <c r="AZ64" i="11" s="1"/>
  <c r="BB127" i="11"/>
  <c r="BB130" i="11" s="1"/>
  <c r="AZ133" i="11"/>
  <c r="AZ136" i="11" s="1"/>
  <c r="AZ79" i="11"/>
  <c r="AZ82" i="11" s="1"/>
  <c r="BA103" i="11"/>
  <c r="BA106" i="11" s="1"/>
  <c r="BA55" i="11"/>
  <c r="BA58" i="11" s="1"/>
  <c r="AW109" i="11"/>
  <c r="AW112" i="11" s="1"/>
  <c r="AX67" i="11"/>
  <c r="AX70" i="11" s="1"/>
  <c r="AX103" i="11"/>
  <c r="AX106" i="11" s="1"/>
  <c r="AX85" i="11"/>
  <c r="AX88" i="11" s="1"/>
  <c r="AV67" i="11"/>
  <c r="AV70" i="11" s="1"/>
  <c r="AZ109" i="11"/>
  <c r="AZ112" i="11" s="1"/>
  <c r="BA67" i="11"/>
  <c r="BA70" i="11" s="1"/>
  <c r="AY85" i="11"/>
  <c r="AY88" i="11" s="1"/>
  <c r="AW37" i="11"/>
  <c r="AW40" i="11" s="1"/>
  <c r="AW115" i="11"/>
  <c r="AX121" i="11"/>
  <c r="AX124" i="11" s="1"/>
  <c r="AX109" i="11"/>
  <c r="AX112" i="11" s="1"/>
  <c r="AX43" i="11"/>
  <c r="AX46" i="11" s="1"/>
  <c r="BA115" i="11"/>
  <c r="BA118" i="11" s="1"/>
  <c r="AY133" i="11"/>
  <c r="AY136" i="11" s="1"/>
  <c r="AX55" i="11"/>
  <c r="AX58" i="11" s="1"/>
  <c r="AY25" i="11"/>
  <c r="AY28" i="11" s="1"/>
  <c r="BA37" i="11"/>
  <c r="BA40" i="11" s="1"/>
  <c r="AX61" i="11"/>
  <c r="AX64" i="11" s="1"/>
  <c r="AY61" i="11"/>
  <c r="AY64" i="11" s="1"/>
  <c r="BB67" i="11"/>
  <c r="BB70" i="11" s="1"/>
  <c r="BB43" i="11"/>
  <c r="BB46" i="11" s="1"/>
  <c r="AW97" i="11"/>
  <c r="AW100" i="11" s="1"/>
  <c r="AV61" i="11"/>
  <c r="AV64" i="11" s="1"/>
  <c r="AX49" i="11"/>
  <c r="AX52" i="11" s="1"/>
  <c r="AX133" i="11"/>
  <c r="AX136" i="11" s="1"/>
  <c r="AZ121" i="11"/>
  <c r="AZ124" i="11" s="1"/>
  <c r="AY49" i="11"/>
  <c r="AY52" i="11" s="1"/>
  <c r="AZ115" i="11"/>
  <c r="AZ118" i="11" s="1"/>
  <c r="AW127" i="11"/>
  <c r="BA109" i="11"/>
  <c r="BA112" i="11" s="1"/>
  <c r="AV91" i="11"/>
  <c r="AV94" i="11" s="1"/>
  <c r="AW85" i="11"/>
  <c r="AW88" i="11" s="1"/>
  <c r="AV133" i="11"/>
  <c r="AV136" i="11" s="1"/>
  <c r="AV73" i="11"/>
  <c r="AV76" i="11" s="1"/>
  <c r="AW79" i="11"/>
  <c r="AW82" i="11" s="1"/>
  <c r="BB115" i="11"/>
  <c r="BB118" i="11" s="1"/>
  <c r="BA133" i="11"/>
  <c r="BA136" i="11" s="1"/>
  <c r="BA73" i="11"/>
  <c r="BA76" i="11" s="1"/>
  <c r="AV37" i="11"/>
  <c r="AV40" i="11" s="1"/>
  <c r="BB55" i="11"/>
  <c r="BB58" i="11" s="1"/>
  <c r="BA79" i="11"/>
  <c r="BA82" i="11" s="1"/>
  <c r="BA25" i="11"/>
  <c r="BB100" i="11"/>
  <c r="AW67" i="11"/>
  <c r="AW70" i="11" s="1"/>
  <c r="AV109" i="11"/>
  <c r="AV112" i="11" s="1"/>
  <c r="BA43" i="11"/>
  <c r="BA46" i="11" s="1"/>
  <c r="AW121" i="11"/>
  <c r="AW124" i="11" s="1"/>
  <c r="BB61" i="11"/>
  <c r="BB64" i="11" s="1"/>
  <c r="AY31" i="11"/>
  <c r="AY34" i="11" s="1"/>
  <c r="BB31" i="11"/>
  <c r="BB34" i="11" s="1"/>
  <c r="AY103" i="11"/>
  <c r="AZ55" i="11"/>
  <c r="AZ58" i="11" s="1"/>
  <c r="AV115" i="11"/>
  <c r="AV118" i="11" s="1"/>
  <c r="AW31" i="11"/>
  <c r="AW73" i="11"/>
  <c r="AW76" i="11" s="1"/>
  <c r="AX25" i="11"/>
  <c r="AV103" i="11"/>
  <c r="AZ25" i="11"/>
  <c r="AV49" i="11"/>
  <c r="AV52" i="11" s="1"/>
  <c r="BA31" i="11"/>
  <c r="AY127" i="11"/>
  <c r="AY130" i="11" s="1"/>
  <c r="BA97" i="11"/>
  <c r="BA100" i="11" s="1"/>
  <c r="AY121" i="11"/>
  <c r="AY124" i="11" s="1"/>
  <c r="AX91" i="11"/>
  <c r="AX94" i="11" s="1"/>
  <c r="AW55" i="11"/>
  <c r="AW58" i="11" s="1"/>
  <c r="BA91" i="11"/>
  <c r="BA94" i="11" s="1"/>
  <c r="AX127" i="11"/>
  <c r="AX130" i="11" s="1"/>
  <c r="BB73" i="11"/>
  <c r="BB76" i="11" s="1"/>
  <c r="AZ43" i="11"/>
  <c r="AZ46" i="11" s="1"/>
  <c r="AX97" i="11"/>
  <c r="AX100" i="11" s="1"/>
  <c r="BB109" i="11"/>
  <c r="BB112" i="11" s="1"/>
  <c r="AV25" i="11"/>
  <c r="BA61" i="11"/>
  <c r="BA64" i="11" s="1"/>
  <c r="AY55" i="11"/>
  <c r="AY58" i="11" s="1"/>
  <c r="AV85" i="11"/>
  <c r="AV88" i="11" s="1"/>
  <c r="AX115" i="11"/>
  <c r="AX118" i="11" s="1"/>
  <c r="AZ85" i="11"/>
  <c r="AZ88" i="11" s="1"/>
  <c r="AX73" i="11"/>
  <c r="AX76" i="11" s="1"/>
  <c r="AV97" i="11"/>
  <c r="AV100" i="11" s="1"/>
  <c r="BA13" i="11"/>
  <c r="BA16" i="11" s="1"/>
  <c r="BA15" i="11" s="1"/>
  <c r="AX13" i="11"/>
  <c r="AX14" i="11" s="1"/>
  <c r="AY13" i="11"/>
  <c r="AY14" i="11" s="1"/>
  <c r="AW13" i="11"/>
  <c r="AW14" i="11" s="1"/>
  <c r="AZ13" i="11"/>
  <c r="AZ16" i="11" s="1"/>
  <c r="AZ15" i="11" s="1"/>
  <c r="BB13" i="11"/>
  <c r="BB14" i="11" s="1"/>
  <c r="AV13" i="11"/>
  <c r="BB19" i="11"/>
  <c r="BB20" i="11" s="1"/>
  <c r="AZ19" i="11"/>
  <c r="AZ20" i="11" s="1"/>
  <c r="AX19" i="11"/>
  <c r="AX20" i="11" s="1"/>
  <c r="AY19" i="11"/>
  <c r="AY20" i="11" s="1"/>
  <c r="AW19" i="11"/>
  <c r="AW20" i="11" s="1"/>
  <c r="BA19" i="11"/>
  <c r="BA20" i="11" s="1"/>
  <c r="AV19" i="11"/>
  <c r="AZ26" i="11" l="1"/>
  <c r="AZ32" i="11" s="1"/>
  <c r="AZ38" i="11" s="1"/>
  <c r="AZ44" i="11" s="1"/>
  <c r="AZ50" i="11" s="1"/>
  <c r="AZ56" i="11" s="1"/>
  <c r="AZ62" i="11" s="1"/>
  <c r="AZ68" i="11" s="1"/>
  <c r="AZ74" i="11" s="1"/>
  <c r="AZ80" i="11" s="1"/>
  <c r="AZ86" i="11" s="1"/>
  <c r="AZ92" i="11" s="1"/>
  <c r="AZ98" i="11" s="1"/>
  <c r="AZ104" i="11" s="1"/>
  <c r="AZ110" i="11" s="1"/>
  <c r="AZ116" i="11" s="1"/>
  <c r="AZ122" i="11" s="1"/>
  <c r="AZ128" i="11" s="1"/>
  <c r="AZ134" i="11" s="1"/>
  <c r="AW26" i="11"/>
  <c r="AW32" i="11" s="1"/>
  <c r="AW38" i="11" s="1"/>
  <c r="AW44" i="11" s="1"/>
  <c r="AW50" i="11" s="1"/>
  <c r="AW56" i="11" s="1"/>
  <c r="AW62" i="11" s="1"/>
  <c r="AW68" i="11" s="1"/>
  <c r="AW74" i="11" s="1"/>
  <c r="AW80" i="11" s="1"/>
  <c r="AW86" i="11" s="1"/>
  <c r="AW92" i="11" s="1"/>
  <c r="AW98" i="11" s="1"/>
  <c r="AW104" i="11" s="1"/>
  <c r="AW110" i="11" s="1"/>
  <c r="AW116" i="11" s="1"/>
  <c r="AW122" i="11" s="1"/>
  <c r="AW128" i="11" s="1"/>
  <c r="AW134" i="11" s="1"/>
  <c r="AU127" i="11"/>
  <c r="H130" i="11" s="1"/>
  <c r="BA26" i="11"/>
  <c r="BA32" i="11" s="1"/>
  <c r="BA38" i="11" s="1"/>
  <c r="BA44" i="11" s="1"/>
  <c r="BA50" i="11" s="1"/>
  <c r="BA56" i="11" s="1"/>
  <c r="BA62" i="11" s="1"/>
  <c r="BA68" i="11" s="1"/>
  <c r="BA74" i="11" s="1"/>
  <c r="BA80" i="11" s="1"/>
  <c r="BA86" i="11" s="1"/>
  <c r="BA92" i="11" s="1"/>
  <c r="BA98" i="11" s="1"/>
  <c r="BA104" i="11" s="1"/>
  <c r="BA110" i="11" s="1"/>
  <c r="BA116" i="11" s="1"/>
  <c r="BA122" i="11" s="1"/>
  <c r="BA128" i="11" s="1"/>
  <c r="BA134" i="11" s="1"/>
  <c r="AU52" i="11"/>
  <c r="AU58" i="11"/>
  <c r="AU64" i="11"/>
  <c r="AU124" i="11"/>
  <c r="AT38" i="11"/>
  <c r="AY42" i="11" s="1"/>
  <c r="AU37" i="11"/>
  <c r="AU133" i="11"/>
  <c r="AT134" i="11"/>
  <c r="AY138" i="11" s="1"/>
  <c r="AT116" i="11"/>
  <c r="AY120" i="11" s="1"/>
  <c r="AU82" i="11"/>
  <c r="AT44" i="11"/>
  <c r="AY48" i="11" s="1"/>
  <c r="AU100" i="11"/>
  <c r="AU76" i="11"/>
  <c r="BA28" i="11"/>
  <c r="AT92" i="11"/>
  <c r="AY96" i="11" s="1"/>
  <c r="AU91" i="11"/>
  <c r="AU67" i="11"/>
  <c r="AW118" i="11"/>
  <c r="AU118" i="11" s="1"/>
  <c r="AU43" i="11"/>
  <c r="AT26" i="11"/>
  <c r="AY30" i="11" s="1"/>
  <c r="AU25" i="11"/>
  <c r="AU121" i="11"/>
  <c r="AT122" i="11"/>
  <c r="AY126" i="11" s="1"/>
  <c r="AT74" i="11"/>
  <c r="AY78" i="11" s="1"/>
  <c r="AU73" i="11"/>
  <c r="BB26" i="11"/>
  <c r="BB32" i="11" s="1"/>
  <c r="BB38" i="11" s="1"/>
  <c r="BB44" i="11" s="1"/>
  <c r="BB50" i="11" s="1"/>
  <c r="BB56" i="11" s="1"/>
  <c r="BB62" i="11" s="1"/>
  <c r="BB68" i="11" s="1"/>
  <c r="BB74" i="11" s="1"/>
  <c r="BB80" i="11" s="1"/>
  <c r="BB86" i="11" s="1"/>
  <c r="BB92" i="11" s="1"/>
  <c r="BB98" i="11" s="1"/>
  <c r="BB104" i="11" s="1"/>
  <c r="BB110" i="11" s="1"/>
  <c r="BB116" i="11" s="1"/>
  <c r="BB122" i="11" s="1"/>
  <c r="BB128" i="11" s="1"/>
  <c r="BB134" i="11" s="1"/>
  <c r="AU40" i="11"/>
  <c r="AU136" i="11"/>
  <c r="AT104" i="11"/>
  <c r="AY108" i="11" s="1"/>
  <c r="AU61" i="11"/>
  <c r="AT62" i="11"/>
  <c r="AY66" i="11" s="1"/>
  <c r="AU94" i="11"/>
  <c r="AW28" i="11"/>
  <c r="AX26" i="11"/>
  <c r="AX32" i="11" s="1"/>
  <c r="AX38" i="11" s="1"/>
  <c r="AX44" i="11" s="1"/>
  <c r="AX50" i="11" s="1"/>
  <c r="AX56" i="11" s="1"/>
  <c r="AX62" i="11" s="1"/>
  <c r="AX68" i="11" s="1"/>
  <c r="AX74" i="11" s="1"/>
  <c r="AX80" i="11" s="1"/>
  <c r="AX86" i="11" s="1"/>
  <c r="AX92" i="11" s="1"/>
  <c r="AX98" i="11" s="1"/>
  <c r="AX104" i="11" s="1"/>
  <c r="AX110" i="11" s="1"/>
  <c r="AX116" i="11" s="1"/>
  <c r="AX122" i="11" s="1"/>
  <c r="AX128" i="11" s="1"/>
  <c r="AX134" i="11" s="1"/>
  <c r="AU115" i="11"/>
  <c r="AZ28" i="11"/>
  <c r="AT98" i="11"/>
  <c r="AY102" i="11" s="1"/>
  <c r="AU97" i="11"/>
  <c r="AX28" i="11"/>
  <c r="AT68" i="11"/>
  <c r="AY72" i="11" s="1"/>
  <c r="AV28" i="11"/>
  <c r="AU55" i="11"/>
  <c r="AT56" i="11"/>
  <c r="AY60" i="11" s="1"/>
  <c r="AT80" i="11"/>
  <c r="AY84" i="11" s="1"/>
  <c r="AU79" i="11"/>
  <c r="AY26" i="11"/>
  <c r="AY32" i="11" s="1"/>
  <c r="AY38" i="11" s="1"/>
  <c r="AY44" i="11" s="1"/>
  <c r="AY50" i="11" s="1"/>
  <c r="AY56" i="11" s="1"/>
  <c r="AY62" i="11" s="1"/>
  <c r="AY68" i="11" s="1"/>
  <c r="AY74" i="11" s="1"/>
  <c r="AY80" i="11" s="1"/>
  <c r="AY86" i="11" s="1"/>
  <c r="AY92" i="11" s="1"/>
  <c r="AY98" i="11" s="1"/>
  <c r="AY104" i="11" s="1"/>
  <c r="AY110" i="11" s="1"/>
  <c r="AY116" i="11" s="1"/>
  <c r="AY122" i="11" s="1"/>
  <c r="AY128" i="11" s="1"/>
  <c r="AY134" i="11" s="1"/>
  <c r="AU49" i="11"/>
  <c r="AT50" i="11"/>
  <c r="AY54" i="11" s="1"/>
  <c r="AW130" i="11"/>
  <c r="AU130" i="11" s="1"/>
  <c r="AT32" i="11"/>
  <c r="AY36" i="11" s="1"/>
  <c r="AU88" i="11"/>
  <c r="AU112" i="11"/>
  <c r="AW34" i="11"/>
  <c r="BA34" i="11"/>
  <c r="AU85" i="11"/>
  <c r="AT86" i="11"/>
  <c r="AY90" i="11" s="1"/>
  <c r="AU70" i="11"/>
  <c r="AU103" i="11"/>
  <c r="AU31" i="11"/>
  <c r="AU109" i="11"/>
  <c r="AT110" i="11"/>
  <c r="AY114" i="11" s="1"/>
  <c r="AY106" i="11"/>
  <c r="AV106" i="11"/>
  <c r="AT128" i="11"/>
  <c r="AY132" i="11" s="1"/>
  <c r="AY46" i="11"/>
  <c r="AT20" i="11"/>
  <c r="AT24" i="11" s="1"/>
  <c r="AT14" i="11"/>
  <c r="AV16" i="11"/>
  <c r="AV15" i="11" s="1"/>
  <c r="AX22" i="11"/>
  <c r="AX21" i="11" s="1"/>
  <c r="BA14" i="11"/>
  <c r="BA22" i="11"/>
  <c r="BA21" i="11" s="1"/>
  <c r="AW22" i="11"/>
  <c r="AW21" i="11" s="1"/>
  <c r="AX16" i="11"/>
  <c r="AX15" i="11" s="1"/>
  <c r="AZ14" i="11"/>
  <c r="AY16" i="11"/>
  <c r="AY15" i="11" s="1"/>
  <c r="AU13" i="11"/>
  <c r="AT16" i="11" s="1"/>
  <c r="AW16" i="11"/>
  <c r="AW15" i="11" s="1"/>
  <c r="BB16" i="11"/>
  <c r="BB15" i="11" s="1"/>
  <c r="AV14" i="11"/>
  <c r="BB22" i="11"/>
  <c r="BB21" i="11" s="1"/>
  <c r="BB27" i="11" s="1"/>
  <c r="BB33" i="11" s="1"/>
  <c r="BB39" i="11" s="1"/>
  <c r="BB45" i="11" s="1"/>
  <c r="BB51" i="11" s="1"/>
  <c r="BB57" i="11" s="1"/>
  <c r="BB63" i="11" s="1"/>
  <c r="BB69" i="11" s="1"/>
  <c r="BB75" i="11" s="1"/>
  <c r="BB81" i="11" s="1"/>
  <c r="BB87" i="11" s="1"/>
  <c r="BB93" i="11" s="1"/>
  <c r="BB99" i="11" s="1"/>
  <c r="BB105" i="11" s="1"/>
  <c r="BB111" i="11" s="1"/>
  <c r="BB117" i="11" s="1"/>
  <c r="BB123" i="11" s="1"/>
  <c r="BB129" i="11" s="1"/>
  <c r="BB135" i="11" s="1"/>
  <c r="AU19" i="11"/>
  <c r="AT22" i="11" s="1"/>
  <c r="AV20" i="11"/>
  <c r="AT30" i="11" s="1"/>
  <c r="AY22" i="11"/>
  <c r="AY21" i="11" s="1"/>
  <c r="AY27" i="11" s="1"/>
  <c r="AY33" i="11" s="1"/>
  <c r="AY39" i="11" s="1"/>
  <c r="AV22" i="11"/>
  <c r="AZ22" i="11"/>
  <c r="AZ21" i="11" s="1"/>
  <c r="AT28" i="11" l="1"/>
  <c r="I127" i="11"/>
  <c r="AU34" i="11"/>
  <c r="I34" i="11" s="1"/>
  <c r="AV26" i="11"/>
  <c r="AT36" i="11" s="1"/>
  <c r="BA36" i="11" s="1"/>
  <c r="AZ30" i="11"/>
  <c r="BA30" i="11"/>
  <c r="I130" i="11"/>
  <c r="I118" i="11"/>
  <c r="H100" i="11"/>
  <c r="I97" i="11"/>
  <c r="H136" i="11"/>
  <c r="I133" i="11"/>
  <c r="I124" i="11"/>
  <c r="I64" i="11"/>
  <c r="AZ27" i="11"/>
  <c r="AZ33" i="11" s="1"/>
  <c r="AZ39" i="11" s="1"/>
  <c r="AZ45" i="11" s="1"/>
  <c r="AZ51" i="11" s="1"/>
  <c r="AZ57" i="11" s="1"/>
  <c r="AZ63" i="11" s="1"/>
  <c r="AZ69" i="11" s="1"/>
  <c r="AZ75" i="11" s="1"/>
  <c r="AZ81" i="11" s="1"/>
  <c r="AZ87" i="11" s="1"/>
  <c r="AZ93" i="11" s="1"/>
  <c r="AZ99" i="11" s="1"/>
  <c r="AZ105" i="11" s="1"/>
  <c r="AZ111" i="11" s="1"/>
  <c r="AZ117" i="11" s="1"/>
  <c r="AZ123" i="11" s="1"/>
  <c r="AZ129" i="11" s="1"/>
  <c r="AZ135" i="11" s="1"/>
  <c r="I61" i="11"/>
  <c r="H64" i="11"/>
  <c r="H46" i="11"/>
  <c r="I43" i="11"/>
  <c r="H94" i="11"/>
  <c r="I91" i="11"/>
  <c r="I100" i="11"/>
  <c r="I82" i="11"/>
  <c r="AK131" i="11"/>
  <c r="AT131" i="11"/>
  <c r="S131" i="11"/>
  <c r="J131" i="11"/>
  <c r="AB131" i="11"/>
  <c r="H106" i="11"/>
  <c r="I103" i="11"/>
  <c r="I79" i="11"/>
  <c r="H82" i="11"/>
  <c r="AX27" i="11"/>
  <c r="AX33" i="11" s="1"/>
  <c r="AX39" i="11" s="1"/>
  <c r="AX45" i="11" s="1"/>
  <c r="AX51" i="11" s="1"/>
  <c r="AX57" i="11" s="1"/>
  <c r="AX63" i="11" s="1"/>
  <c r="AX69" i="11" s="1"/>
  <c r="AX75" i="11" s="1"/>
  <c r="AX81" i="11" s="1"/>
  <c r="AX87" i="11" s="1"/>
  <c r="AX93" i="11" s="1"/>
  <c r="AX99" i="11" s="1"/>
  <c r="AX105" i="11" s="1"/>
  <c r="AX111" i="11" s="1"/>
  <c r="AX117" i="11" s="1"/>
  <c r="AX123" i="11" s="1"/>
  <c r="AX129" i="11" s="1"/>
  <c r="AX135" i="11" s="1"/>
  <c r="AW27" i="11"/>
  <c r="AW33" i="11" s="1"/>
  <c r="AW39" i="11" s="1"/>
  <c r="AW45" i="11" s="1"/>
  <c r="AW51" i="11" s="1"/>
  <c r="AW57" i="11" s="1"/>
  <c r="AW63" i="11" s="1"/>
  <c r="AW69" i="11" s="1"/>
  <c r="AW75" i="11" s="1"/>
  <c r="AW81" i="11" s="1"/>
  <c r="AW87" i="11" s="1"/>
  <c r="AW93" i="11" s="1"/>
  <c r="AW99" i="11" s="1"/>
  <c r="AW105" i="11" s="1"/>
  <c r="AW111" i="11" s="1"/>
  <c r="AW117" i="11" s="1"/>
  <c r="AW123" i="11" s="1"/>
  <c r="AW129" i="11" s="1"/>
  <c r="AW135" i="11" s="1"/>
  <c r="I94" i="11"/>
  <c r="H70" i="11"/>
  <c r="I67" i="11"/>
  <c r="H40" i="11"/>
  <c r="I37" i="11"/>
  <c r="I58" i="11"/>
  <c r="H34" i="11"/>
  <c r="I31" i="11"/>
  <c r="H52" i="11"/>
  <c r="I49" i="11"/>
  <c r="I40" i="11"/>
  <c r="H28" i="11"/>
  <c r="I25" i="11"/>
  <c r="I85" i="11"/>
  <c r="H88" i="11"/>
  <c r="I88" i="11"/>
  <c r="I52" i="11"/>
  <c r="AT34" i="11"/>
  <c r="AT25" i="11"/>
  <c r="I70" i="11"/>
  <c r="I112" i="11"/>
  <c r="I115" i="11"/>
  <c r="H118" i="11"/>
  <c r="H124" i="11"/>
  <c r="I121" i="11"/>
  <c r="H112" i="11"/>
  <c r="I109" i="11"/>
  <c r="I73" i="11"/>
  <c r="H76" i="11"/>
  <c r="I76" i="11"/>
  <c r="AY45" i="11"/>
  <c r="AY51" i="11" s="1"/>
  <c r="AY57" i="11" s="1"/>
  <c r="AY63" i="11" s="1"/>
  <c r="AY69" i="11" s="1"/>
  <c r="AY75" i="11" s="1"/>
  <c r="AY81" i="11" s="1"/>
  <c r="AY87" i="11" s="1"/>
  <c r="AY93" i="11" s="1"/>
  <c r="AY99" i="11" s="1"/>
  <c r="AY105" i="11" s="1"/>
  <c r="AY111" i="11" s="1"/>
  <c r="AY117" i="11" s="1"/>
  <c r="AY123" i="11" s="1"/>
  <c r="AY129" i="11" s="1"/>
  <c r="AY135" i="11" s="1"/>
  <c r="H58" i="11"/>
  <c r="I55" i="11"/>
  <c r="AU28" i="11"/>
  <c r="AU46" i="11"/>
  <c r="I136" i="11"/>
  <c r="BA27" i="11"/>
  <c r="BA33" i="11" s="1"/>
  <c r="BA39" i="11" s="1"/>
  <c r="BA45" i="11" s="1"/>
  <c r="BA51" i="11" s="1"/>
  <c r="BA57" i="11" s="1"/>
  <c r="BA63" i="11" s="1"/>
  <c r="BA69" i="11" s="1"/>
  <c r="BA75" i="11" s="1"/>
  <c r="BA81" i="11" s="1"/>
  <c r="BA87" i="11" s="1"/>
  <c r="BA93" i="11" s="1"/>
  <c r="BA99" i="11" s="1"/>
  <c r="BA105" i="11" s="1"/>
  <c r="BA111" i="11" s="1"/>
  <c r="BA117" i="11" s="1"/>
  <c r="BA123" i="11" s="1"/>
  <c r="BA129" i="11" s="1"/>
  <c r="BA135" i="11" s="1"/>
  <c r="AU106" i="11"/>
  <c r="AY24" i="11"/>
  <c r="AT21" i="11"/>
  <c r="AT15" i="11"/>
  <c r="AT18" i="11"/>
  <c r="AY18" i="11"/>
  <c r="AZ24" i="11"/>
  <c r="AU20" i="11"/>
  <c r="I20" i="11" s="1"/>
  <c r="AU14" i="11"/>
  <c r="I14" i="11" s="1"/>
  <c r="AU16" i="11"/>
  <c r="I16" i="11" s="1"/>
  <c r="H16" i="11"/>
  <c r="I13" i="11"/>
  <c r="AU22" i="11"/>
  <c r="AV21" i="11"/>
  <c r="AV27" i="11" s="1"/>
  <c r="H22" i="11"/>
  <c r="I19" i="11"/>
  <c r="B24" i="11"/>
  <c r="L2" i="12"/>
  <c r="AT19" i="11" l="1"/>
  <c r="AV32" i="11"/>
  <c r="AV38" i="11" s="1"/>
  <c r="AU26" i="11"/>
  <c r="I26" i="11" s="1"/>
  <c r="AZ36" i="11"/>
  <c r="AT27" i="11"/>
  <c r="AV33" i="11"/>
  <c r="I46" i="11"/>
  <c r="AB101" i="11"/>
  <c r="J101" i="11"/>
  <c r="S101" i="11"/>
  <c r="AK101" i="11"/>
  <c r="AT101" i="11"/>
  <c r="AT65" i="11"/>
  <c r="AB65" i="11"/>
  <c r="J65" i="11"/>
  <c r="AK65" i="11"/>
  <c r="S65" i="11"/>
  <c r="AK77" i="11"/>
  <c r="S77" i="11"/>
  <c r="AT77" i="11"/>
  <c r="AB77" i="11"/>
  <c r="J77" i="11"/>
  <c r="S119" i="11"/>
  <c r="J119" i="11"/>
  <c r="AB119" i="11"/>
  <c r="AK119" i="11"/>
  <c r="AT119" i="11"/>
  <c r="J89" i="11"/>
  <c r="AK89" i="11"/>
  <c r="S89" i="11"/>
  <c r="AB89" i="11"/>
  <c r="AT89" i="11"/>
  <c r="AB53" i="11"/>
  <c r="AK53" i="11"/>
  <c r="S53" i="11"/>
  <c r="AT53" i="11"/>
  <c r="J53" i="11"/>
  <c r="AK71" i="11"/>
  <c r="J71" i="11"/>
  <c r="S71" i="11"/>
  <c r="AB71" i="11"/>
  <c r="AT71" i="11"/>
  <c r="I28" i="11"/>
  <c r="AT29" i="11"/>
  <c r="S29" i="11"/>
  <c r="AB29" i="11"/>
  <c r="J29" i="11"/>
  <c r="AK29" i="11"/>
  <c r="AU32" i="11"/>
  <c r="AT42" i="11"/>
  <c r="AB83" i="11"/>
  <c r="AK83" i="11"/>
  <c r="S83" i="11"/>
  <c r="AT83" i="11"/>
  <c r="J83" i="11"/>
  <c r="AB35" i="11"/>
  <c r="J35" i="11"/>
  <c r="S35" i="11"/>
  <c r="AK35" i="11"/>
  <c r="AT35" i="11"/>
  <c r="AB137" i="11"/>
  <c r="J137" i="11"/>
  <c r="AK137" i="11"/>
  <c r="S137" i="11"/>
  <c r="AT137" i="11"/>
  <c r="AK47" i="11"/>
  <c r="J47" i="11"/>
  <c r="S47" i="11"/>
  <c r="AT47" i="11"/>
  <c r="AB47" i="11"/>
  <c r="AT40" i="11"/>
  <c r="AT31" i="11"/>
  <c r="I106" i="11"/>
  <c r="AK59" i="11"/>
  <c r="S59" i="11"/>
  <c r="J59" i="11"/>
  <c r="AB59" i="11"/>
  <c r="AT59" i="11"/>
  <c r="AK125" i="11"/>
  <c r="S125" i="11"/>
  <c r="AT125" i="11"/>
  <c r="AB125" i="11"/>
  <c r="J125" i="11"/>
  <c r="J107" i="11"/>
  <c r="AB107" i="11"/>
  <c r="AK107" i="11"/>
  <c r="S107" i="11"/>
  <c r="AT107" i="11"/>
  <c r="AK113" i="11"/>
  <c r="S113" i="11"/>
  <c r="AT113" i="11"/>
  <c r="J113" i="11"/>
  <c r="AB113" i="11"/>
  <c r="S95" i="11"/>
  <c r="AK95" i="11"/>
  <c r="AB95" i="11"/>
  <c r="AT95" i="11"/>
  <c r="J95" i="11"/>
  <c r="S41" i="11"/>
  <c r="AB41" i="11"/>
  <c r="J41" i="11"/>
  <c r="AK41" i="11"/>
  <c r="AT41" i="11"/>
  <c r="AU30" i="11"/>
  <c r="AZ18" i="11"/>
  <c r="AT13" i="11" s="1"/>
  <c r="AK23" i="11"/>
  <c r="AR24" i="11" s="1"/>
  <c r="AL24" i="11" s="1"/>
  <c r="S23" i="11"/>
  <c r="Z24" i="11" s="1"/>
  <c r="T24" i="11" s="1"/>
  <c r="AT23" i="11"/>
  <c r="BA24" i="11" s="1"/>
  <c r="AU24" i="11" s="1"/>
  <c r="AB23" i="11"/>
  <c r="AI24" i="11" s="1"/>
  <c r="AC24" i="11" s="1"/>
  <c r="J23" i="11"/>
  <c r="Q24" i="11" s="1"/>
  <c r="K24" i="11" s="1"/>
  <c r="AK17" i="11"/>
  <c r="AR18" i="11" s="1"/>
  <c r="AL18" i="11" s="1"/>
  <c r="AN18" i="11" s="1"/>
  <c r="AB17" i="11"/>
  <c r="AI18" i="11" s="1"/>
  <c r="AC18" i="11" s="1"/>
  <c r="AE18" i="11" s="1"/>
  <c r="S17" i="11"/>
  <c r="Z18" i="11" s="1"/>
  <c r="T18" i="11" s="1"/>
  <c r="V18" i="11" s="1"/>
  <c r="AT17" i="11"/>
  <c r="BA18" i="11" s="1"/>
  <c r="AU18" i="11" s="1"/>
  <c r="AV18" i="11" s="1"/>
  <c r="J17" i="11"/>
  <c r="Q18" i="11" s="1"/>
  <c r="K18" i="11" s="1"/>
  <c r="M18" i="11" s="1"/>
  <c r="AU15" i="11"/>
  <c r="AU21" i="11"/>
  <c r="I22" i="11"/>
  <c r="M2" i="12"/>
  <c r="L9" i="12"/>
  <c r="AU27" i="11" l="1"/>
  <c r="BB24" i="11"/>
  <c r="AD24" i="11"/>
  <c r="AE24" i="11"/>
  <c r="L24" i="11"/>
  <c r="M24" i="11"/>
  <c r="U24" i="11"/>
  <c r="V24" i="11"/>
  <c r="AM24" i="11"/>
  <c r="AN24" i="11"/>
  <c r="AW18" i="11"/>
  <c r="AU33" i="11"/>
  <c r="AW30" i="11"/>
  <c r="I27" i="11"/>
  <c r="AZ42" i="11"/>
  <c r="BA42" i="11"/>
  <c r="AU36" i="11"/>
  <c r="I32" i="11"/>
  <c r="AU38" i="11"/>
  <c r="I38" i="11" s="1"/>
  <c r="AT48" i="11"/>
  <c r="AV44" i="11"/>
  <c r="AT33" i="11"/>
  <c r="AV39" i="11"/>
  <c r="AT46" i="11"/>
  <c r="AT37" i="11"/>
  <c r="AV30" i="11"/>
  <c r="AV24" i="11"/>
  <c r="AW24" i="11"/>
  <c r="I15" i="11"/>
  <c r="BB18" i="11"/>
  <c r="L18" i="11"/>
  <c r="AM18" i="11"/>
  <c r="U18" i="11"/>
  <c r="AD18" i="11"/>
  <c r="I21" i="11"/>
  <c r="N2" i="12"/>
  <c r="M9" i="12"/>
  <c r="AW36" i="11" l="1"/>
  <c r="AU42" i="11"/>
  <c r="AU44" i="11"/>
  <c r="I44" i="11" s="1"/>
  <c r="AV50" i="11"/>
  <c r="AT54" i="11"/>
  <c r="AT43" i="11"/>
  <c r="AT52" i="11"/>
  <c r="BA48" i="11"/>
  <c r="AU48" i="11" s="1"/>
  <c r="AZ48" i="11"/>
  <c r="AT39" i="11"/>
  <c r="AV45" i="11"/>
  <c r="AV36" i="11"/>
  <c r="I33" i="11"/>
  <c r="AU39" i="11"/>
  <c r="O2" i="12"/>
  <c r="N9" i="12"/>
  <c r="AV42" i="11" l="1"/>
  <c r="AT45" i="11"/>
  <c r="AV48" i="11" s="1"/>
  <c r="AV51" i="11"/>
  <c r="AT49" i="11"/>
  <c r="AT58" i="11"/>
  <c r="AZ54" i="11"/>
  <c r="BA54" i="11"/>
  <c r="AW42" i="11"/>
  <c r="I39" i="11"/>
  <c r="AU45" i="11"/>
  <c r="AU50" i="11"/>
  <c r="I50" i="11" s="1"/>
  <c r="AT60" i="11"/>
  <c r="AV56" i="11"/>
  <c r="O9" i="12"/>
  <c r="P2" i="12"/>
  <c r="AU54" i="11" l="1"/>
  <c r="AZ60" i="11"/>
  <c r="BA60" i="11"/>
  <c r="AT51" i="11"/>
  <c r="AV57" i="11"/>
  <c r="AW48" i="11"/>
  <c r="I45" i="11"/>
  <c r="AU51" i="11"/>
  <c r="AU56" i="11"/>
  <c r="AV62" i="11"/>
  <c r="AT66" i="11"/>
  <c r="AT55" i="11"/>
  <c r="AT64" i="11"/>
  <c r="P9" i="12"/>
  <c r="Q2" i="12"/>
  <c r="BA66" i="11" l="1"/>
  <c r="AZ66" i="11"/>
  <c r="AU60" i="11"/>
  <c r="I56" i="11"/>
  <c r="AT57" i="11"/>
  <c r="AV63" i="11"/>
  <c r="AT61" i="11"/>
  <c r="AT70" i="11"/>
  <c r="AW54" i="11"/>
  <c r="I51" i="11"/>
  <c r="AU57" i="11"/>
  <c r="AU62" i="11"/>
  <c r="I62" i="11" s="1"/>
  <c r="AV68" i="11"/>
  <c r="AT72" i="11"/>
  <c r="AV54" i="11"/>
  <c r="R2" i="12"/>
  <c r="Q9" i="12"/>
  <c r="AW60" i="11" l="1"/>
  <c r="AU66" i="11"/>
  <c r="AU68" i="11"/>
  <c r="I68" i="11" s="1"/>
  <c r="AV74" i="11"/>
  <c r="AT78" i="11"/>
  <c r="I57" i="11"/>
  <c r="AU63" i="11"/>
  <c r="AV60" i="11"/>
  <c r="AZ72" i="11"/>
  <c r="BA72" i="11"/>
  <c r="AT67" i="11"/>
  <c r="AT76" i="11"/>
  <c r="AT63" i="11"/>
  <c r="AV66" i="11" s="1"/>
  <c r="AV69" i="11"/>
  <c r="R9" i="12"/>
  <c r="U2" i="12"/>
  <c r="AU72" i="11" l="1"/>
  <c r="AU74" i="11"/>
  <c r="I74" i="11" s="1"/>
  <c r="AT84" i="11"/>
  <c r="AV80" i="11"/>
  <c r="AT69" i="11"/>
  <c r="AV75" i="11"/>
  <c r="AW66" i="11"/>
  <c r="I63" i="11"/>
  <c r="AU69" i="11"/>
  <c r="AT82" i="11"/>
  <c r="AT73" i="11"/>
  <c r="AZ78" i="11"/>
  <c r="BA78" i="11"/>
  <c r="V2" i="12"/>
  <c r="U9" i="12"/>
  <c r="AU78" i="11" l="1"/>
  <c r="AT75" i="11"/>
  <c r="AV81" i="11"/>
  <c r="AU80" i="11"/>
  <c r="I80" i="11" s="1"/>
  <c r="AV86" i="11"/>
  <c r="AT90" i="11"/>
  <c r="AV72" i="11"/>
  <c r="AZ84" i="11"/>
  <c r="BA84" i="11"/>
  <c r="AT88" i="11"/>
  <c r="AT79" i="11"/>
  <c r="AW72" i="11"/>
  <c r="I69" i="11"/>
  <c r="AU75" i="11"/>
  <c r="W2" i="12"/>
  <c r="V9" i="12"/>
  <c r="AV78" i="11" l="1"/>
  <c r="AU86" i="11"/>
  <c r="I86" i="11" s="1"/>
  <c r="AT96" i="11"/>
  <c r="AV92" i="11"/>
  <c r="AT85" i="11"/>
  <c r="AT94" i="11"/>
  <c r="AW78" i="11"/>
  <c r="I75" i="11"/>
  <c r="AU81" i="11"/>
  <c r="AU84" i="11"/>
  <c r="AT81" i="11"/>
  <c r="AV87" i="11"/>
  <c r="AZ90" i="11"/>
  <c r="BA90" i="11"/>
  <c r="W9" i="12"/>
  <c r="X2" i="12"/>
  <c r="AU90" i="11" l="1"/>
  <c r="AV84" i="11"/>
  <c r="AT87" i="11"/>
  <c r="AV93" i="11"/>
  <c r="AW84" i="11"/>
  <c r="I81" i="11"/>
  <c r="AU87" i="11"/>
  <c r="AT100" i="11"/>
  <c r="AT91" i="11"/>
  <c r="AU92" i="11"/>
  <c r="I92" i="11" s="1"/>
  <c r="AT102" i="11"/>
  <c r="AV98" i="11"/>
  <c r="BA96" i="11"/>
  <c r="AU96" i="11" s="1"/>
  <c r="AZ96" i="11"/>
  <c r="Y2" i="12"/>
  <c r="X9" i="12"/>
  <c r="AV90" i="11" l="1"/>
  <c r="AU98" i="11"/>
  <c r="I98" i="11" s="1"/>
  <c r="AV104" i="11"/>
  <c r="AT108" i="11"/>
  <c r="AT93" i="11"/>
  <c r="AV96" i="11" s="1"/>
  <c r="AV99" i="11"/>
  <c r="AW90" i="11"/>
  <c r="I87" i="11"/>
  <c r="AU93" i="11"/>
  <c r="AZ102" i="11"/>
  <c r="BA102" i="11"/>
  <c r="AT97" i="11"/>
  <c r="AT106" i="11"/>
  <c r="Y9" i="12"/>
  <c r="Z2" i="12"/>
  <c r="AU102" i="11" l="1"/>
  <c r="AT112" i="11"/>
  <c r="AT103" i="11"/>
  <c r="AT99" i="11"/>
  <c r="AV105" i="11"/>
  <c r="BA108" i="11"/>
  <c r="AZ108" i="11"/>
  <c r="AU104" i="11"/>
  <c r="I104" i="11" s="1"/>
  <c r="AV110" i="11"/>
  <c r="AT114" i="11"/>
  <c r="AW96" i="11"/>
  <c r="I93" i="11"/>
  <c r="AU99" i="11"/>
  <c r="Z9" i="12"/>
  <c r="AA2" i="12"/>
  <c r="AW102" i="11" l="1"/>
  <c r="AT105" i="11"/>
  <c r="AV111" i="11"/>
  <c r="AT109" i="11"/>
  <c r="AT118" i="11"/>
  <c r="AU108" i="11"/>
  <c r="AZ114" i="11"/>
  <c r="BA114" i="11"/>
  <c r="AU114" i="11" s="1"/>
  <c r="I99" i="11"/>
  <c r="AU105" i="11"/>
  <c r="AU110" i="11"/>
  <c r="I110" i="11" s="1"/>
  <c r="AT120" i="11"/>
  <c r="AV116" i="11"/>
  <c r="AV102" i="11"/>
  <c r="AA9" i="12"/>
  <c r="AD2" i="12"/>
  <c r="AU116" i="11" l="1"/>
  <c r="I116" i="11" s="1"/>
  <c r="AT126" i="11"/>
  <c r="AV122" i="11"/>
  <c r="AZ120" i="11"/>
  <c r="BA120" i="11"/>
  <c r="AT111" i="11"/>
  <c r="AV114" i="11" s="1"/>
  <c r="AV117" i="11"/>
  <c r="AW108" i="11"/>
  <c r="I105" i="11"/>
  <c r="AU111" i="11"/>
  <c r="AV108" i="11"/>
  <c r="AT115" i="11"/>
  <c r="AT124" i="11"/>
  <c r="AD9" i="12"/>
  <c r="AE2" i="12"/>
  <c r="BA126" i="11" l="1"/>
  <c r="AZ126" i="11"/>
  <c r="AW114" i="11"/>
  <c r="I111" i="11"/>
  <c r="AU117" i="11"/>
  <c r="AU122" i="11"/>
  <c r="AV128" i="11"/>
  <c r="AT132" i="11"/>
  <c r="AT121" i="11"/>
  <c r="AT130" i="11"/>
  <c r="AT117" i="11"/>
  <c r="AV123" i="11"/>
  <c r="AU120" i="11"/>
  <c r="AF2" i="12"/>
  <c r="AE9" i="12"/>
  <c r="AV120" i="11" l="1"/>
  <c r="AU126" i="11"/>
  <c r="I122" i="11"/>
  <c r="AT136" i="11"/>
  <c r="AT127" i="11"/>
  <c r="AZ132" i="11"/>
  <c r="BA132" i="11"/>
  <c r="AU128" i="11"/>
  <c r="I128" i="11" s="1"/>
  <c r="AT138" i="11"/>
  <c r="AV134" i="11"/>
  <c r="AT123" i="11"/>
  <c r="AV129" i="11"/>
  <c r="AW120" i="11"/>
  <c r="I117" i="11"/>
  <c r="AU123" i="11"/>
  <c r="AG2" i="12"/>
  <c r="AF9" i="12"/>
  <c r="F1" i="12"/>
  <c r="AV126" i="11" l="1"/>
  <c r="AU132" i="11"/>
  <c r="AW126" i="11"/>
  <c r="I123" i="11"/>
  <c r="AU129" i="11"/>
  <c r="AU134" i="11"/>
  <c r="I134" i="11" s="1"/>
  <c r="AT133" i="11"/>
  <c r="AT129" i="11"/>
  <c r="AV135" i="11"/>
  <c r="AZ138" i="11"/>
  <c r="BA138" i="11"/>
  <c r="AG9" i="12"/>
  <c r="AH2" i="12"/>
  <c r="AV132" i="11" l="1"/>
  <c r="AU138" i="11"/>
  <c r="AW132" i="11"/>
  <c r="I129" i="11"/>
  <c r="AU135" i="11"/>
  <c r="AT135" i="11"/>
  <c r="AH9" i="12"/>
  <c r="AI2" i="12"/>
  <c r="AV138" i="11" l="1"/>
  <c r="AW138" i="11"/>
  <c r="I135" i="11"/>
  <c r="AI9" i="12"/>
  <c r="AJ2" i="12"/>
  <c r="AM2" i="12" l="1"/>
  <c r="AJ9" i="12"/>
  <c r="AN2" i="12" l="1"/>
  <c r="AM9" i="12"/>
  <c r="AO2" i="12" l="1"/>
  <c r="AN9" i="12"/>
  <c r="AP2" i="12" l="1"/>
  <c r="AO9" i="12"/>
  <c r="AQ2" i="12" l="1"/>
  <c r="AP9" i="12"/>
  <c r="AR2" i="12" l="1"/>
  <c r="AQ9" i="12"/>
  <c r="AS2" i="12" l="1"/>
  <c r="AR9" i="12"/>
  <c r="AV2" i="12" l="1"/>
  <c r="AS9" i="12"/>
  <c r="AV9" i="12" l="1"/>
  <c r="AW2" i="12"/>
  <c r="AW9" i="12" l="1"/>
  <c r="AX2" i="12"/>
  <c r="AX9" i="12" l="1"/>
  <c r="AY2" i="12"/>
  <c r="AZ2" i="12" l="1"/>
  <c r="AY9" i="12"/>
  <c r="AZ9" i="12" l="1"/>
  <c r="BA2" i="12"/>
  <c r="BA9" i="12" l="1"/>
  <c r="BB2" i="12"/>
  <c r="BB9" i="12" s="1"/>
  <c r="AV73" i="12" l="1"/>
  <c r="AV76" i="12" s="1"/>
  <c r="AY31" i="12"/>
  <c r="BA133" i="12"/>
  <c r="BA136" i="12" s="1"/>
  <c r="AX79" i="12"/>
  <c r="AX82" i="12" s="1"/>
  <c r="AV49" i="12"/>
  <c r="AV52" i="12" s="1"/>
  <c r="AV43" i="12"/>
  <c r="AV46" i="12" s="1"/>
  <c r="AV79" i="12"/>
  <c r="AV82" i="12" s="1"/>
  <c r="AV31" i="12"/>
  <c r="AV34" i="12" s="1"/>
  <c r="AY55" i="12"/>
  <c r="AY58" i="12" s="1"/>
  <c r="AW121" i="12"/>
  <c r="BB103" i="12"/>
  <c r="AV61" i="12"/>
  <c r="AV64" i="12" s="1"/>
  <c r="BA61" i="12"/>
  <c r="BA64" i="12" s="1"/>
  <c r="AW79" i="12"/>
  <c r="AW82" i="12" s="1"/>
  <c r="BB61" i="12"/>
  <c r="BB64" i="12" s="1"/>
  <c r="AZ37" i="12"/>
  <c r="AZ40" i="12" s="1"/>
  <c r="BA85" i="12"/>
  <c r="BA88" i="12" s="1"/>
  <c r="AV103" i="12"/>
  <c r="AY97" i="12"/>
  <c r="AY100" i="12" s="1"/>
  <c r="AW61" i="12"/>
  <c r="AW64" i="12" s="1"/>
  <c r="BB55" i="12"/>
  <c r="BB58" i="12" s="1"/>
  <c r="BB31" i="12"/>
  <c r="BB34" i="12" s="1"/>
  <c r="AZ67" i="12"/>
  <c r="AZ70" i="12" s="1"/>
  <c r="AY73" i="12"/>
  <c r="AY76" i="12" s="1"/>
  <c r="AZ61" i="12"/>
  <c r="AZ64" i="12" s="1"/>
  <c r="AZ73" i="12"/>
  <c r="AZ76" i="12" s="1"/>
  <c r="AY49" i="12"/>
  <c r="AY52" i="12" s="1"/>
  <c r="AV127" i="12"/>
  <c r="AV130" i="12" s="1"/>
  <c r="BB79" i="12"/>
  <c r="BB82" i="12" s="1"/>
  <c r="AY61" i="12"/>
  <c r="AY64" i="12" s="1"/>
  <c r="BB67" i="12"/>
  <c r="BB70" i="12" s="1"/>
  <c r="AX115" i="12"/>
  <c r="AX118" i="12" s="1"/>
  <c r="AZ91" i="12"/>
  <c r="AZ94" i="12" s="1"/>
  <c r="AV109" i="12"/>
  <c r="AV112" i="12" s="1"/>
  <c r="AY43" i="12"/>
  <c r="BB25" i="12"/>
  <c r="BB28" i="12" s="1"/>
  <c r="AY103" i="12"/>
  <c r="AY106" i="12" s="1"/>
  <c r="AZ97" i="12"/>
  <c r="AZ100" i="12" s="1"/>
  <c r="AW67" i="12"/>
  <c r="AW70" i="12" s="1"/>
  <c r="BA49" i="12"/>
  <c r="BA52" i="12" s="1"/>
  <c r="BA43" i="12"/>
  <c r="BA115" i="12"/>
  <c r="BA118" i="12" s="1"/>
  <c r="BB106" i="12"/>
  <c r="AV91" i="12"/>
  <c r="AV94" i="12" s="1"/>
  <c r="AY25" i="12"/>
  <c r="AV55" i="12"/>
  <c r="AV58" i="12" s="1"/>
  <c r="BA127" i="12"/>
  <c r="BA130" i="12" s="1"/>
  <c r="AW127" i="12"/>
  <c r="AW130" i="12" s="1"/>
  <c r="BA25" i="12"/>
  <c r="AZ115" i="12"/>
  <c r="AZ118" i="12" s="1"/>
  <c r="BA97" i="12"/>
  <c r="BA100" i="12" s="1"/>
  <c r="AX67" i="12"/>
  <c r="AX70" i="12" s="1"/>
  <c r="BB43" i="12"/>
  <c r="BB46" i="12" s="1"/>
  <c r="AW49" i="12"/>
  <c r="AW52" i="12" s="1"/>
  <c r="AX73" i="12"/>
  <c r="AX76" i="12" s="1"/>
  <c r="AY115" i="12"/>
  <c r="AY118" i="12" s="1"/>
  <c r="BB97" i="12"/>
  <c r="BB100" i="12" s="1"/>
  <c r="BB115" i="12"/>
  <c r="BB118" i="12" s="1"/>
  <c r="AZ31" i="12"/>
  <c r="AZ34" i="12" s="1"/>
  <c r="AZ85" i="12"/>
  <c r="AZ88" i="12" s="1"/>
  <c r="AV115" i="12"/>
  <c r="AX31" i="12"/>
  <c r="AX34" i="12" s="1"/>
  <c r="AW55" i="12"/>
  <c r="AW58" i="12" s="1"/>
  <c r="AX91" i="12"/>
  <c r="AX94" i="12" s="1"/>
  <c r="BA31" i="12"/>
  <c r="AX37" i="12"/>
  <c r="AX40" i="12" s="1"/>
  <c r="AZ133" i="12"/>
  <c r="AZ136" i="12" s="1"/>
  <c r="AZ25" i="12"/>
  <c r="AZ28" i="12" s="1"/>
  <c r="AY91" i="12"/>
  <c r="AY94" i="12" s="1"/>
  <c r="AX55" i="12"/>
  <c r="AX58" i="12" s="1"/>
  <c r="BB91" i="12"/>
  <c r="BB94" i="12" s="1"/>
  <c r="AY127" i="12"/>
  <c r="AY130" i="12" s="1"/>
  <c r="AW43" i="12"/>
  <c r="AY133" i="12"/>
  <c r="AY136" i="12" s="1"/>
  <c r="AW91" i="12"/>
  <c r="AW94" i="12" s="1"/>
  <c r="AW124" i="12"/>
  <c r="AX121" i="12"/>
  <c r="AX124" i="12" s="1"/>
  <c r="AV85" i="12"/>
  <c r="AV88" i="12" s="1"/>
  <c r="AZ79" i="12"/>
  <c r="AZ82" i="12" s="1"/>
  <c r="BA121" i="12"/>
  <c r="BA124" i="12" s="1"/>
  <c r="BA55" i="12"/>
  <c r="BA37" i="12"/>
  <c r="BA40" i="12" s="1"/>
  <c r="AW97" i="12"/>
  <c r="AW100" i="12" s="1"/>
  <c r="AW133" i="12"/>
  <c r="AW136" i="12" s="1"/>
  <c r="BA109" i="12"/>
  <c r="BA112" i="12" s="1"/>
  <c r="AV37" i="12"/>
  <c r="AV40" i="12" s="1"/>
  <c r="AV97" i="12"/>
  <c r="BB127" i="12"/>
  <c r="BB130" i="12" s="1"/>
  <c r="AV25" i="12"/>
  <c r="AV28" i="12" s="1"/>
  <c r="BB109" i="12"/>
  <c r="BB112" i="12" s="1"/>
  <c r="BA91" i="12"/>
  <c r="BA94" i="12" s="1"/>
  <c r="AY109" i="12"/>
  <c r="AY112" i="12" s="1"/>
  <c r="AX49" i="12"/>
  <c r="AX52" i="12" s="1"/>
  <c r="AZ103" i="12"/>
  <c r="AZ106" i="12" s="1"/>
  <c r="AZ49" i="12"/>
  <c r="AZ52" i="12" s="1"/>
  <c r="AY46" i="12"/>
  <c r="BA103" i="12"/>
  <c r="BA106" i="12" s="1"/>
  <c r="AX103" i="12"/>
  <c r="AX106" i="12" s="1"/>
  <c r="AX43" i="12"/>
  <c r="AX46" i="12" s="1"/>
  <c r="AV133" i="12"/>
  <c r="AW115" i="12"/>
  <c r="AW118" i="12" s="1"/>
  <c r="AX61" i="12"/>
  <c r="AX64" i="12" s="1"/>
  <c r="AW85" i="12"/>
  <c r="AW88" i="12" s="1"/>
  <c r="AW103" i="12"/>
  <c r="AW106" i="12" s="1"/>
  <c r="AX109" i="12"/>
  <c r="AX112" i="12" s="1"/>
  <c r="AZ121" i="12"/>
  <c r="AZ124" i="12" s="1"/>
  <c r="BB121" i="12"/>
  <c r="BB124" i="12" s="1"/>
  <c r="AZ127" i="12"/>
  <c r="AZ130" i="12" s="1"/>
  <c r="AW37" i="12"/>
  <c r="AW40" i="12" s="1"/>
  <c r="AZ55" i="12"/>
  <c r="AZ58" i="12" s="1"/>
  <c r="AY34" i="12"/>
  <c r="AY79" i="12"/>
  <c r="AY82" i="12" s="1"/>
  <c r="BB133" i="12"/>
  <c r="BB136" i="12" s="1"/>
  <c r="AV67" i="12"/>
  <c r="AV70" i="12" s="1"/>
  <c r="AW109" i="12"/>
  <c r="AW112" i="12" s="1"/>
  <c r="AY121" i="12"/>
  <c r="AY124" i="12" s="1"/>
  <c r="AV121" i="12"/>
  <c r="AY37" i="12"/>
  <c r="AY40" i="12" s="1"/>
  <c r="AZ109" i="12"/>
  <c r="AZ112" i="12" s="1"/>
  <c r="BB49" i="12"/>
  <c r="BB52" i="12" s="1"/>
  <c r="AX85" i="12"/>
  <c r="AX88" i="12" s="1"/>
  <c r="AY85" i="12"/>
  <c r="AY88" i="12" s="1"/>
  <c r="BA79" i="12"/>
  <c r="BA82" i="12" s="1"/>
  <c r="AW25" i="12"/>
  <c r="AW28" i="12" s="1"/>
  <c r="AY67" i="12"/>
  <c r="AY70" i="12" s="1"/>
  <c r="AW31" i="12"/>
  <c r="BA67" i="12"/>
  <c r="BA70" i="12" s="1"/>
  <c r="AX25" i="12"/>
  <c r="AX28" i="12" s="1"/>
  <c r="AZ43" i="12"/>
  <c r="AZ46" i="12" s="1"/>
  <c r="AW73" i="12"/>
  <c r="AX127" i="12"/>
  <c r="AX130" i="12" s="1"/>
  <c r="BA73" i="12"/>
  <c r="BA76" i="12" s="1"/>
  <c r="BB73" i="12"/>
  <c r="BB76" i="12" s="1"/>
  <c r="BB37" i="12"/>
  <c r="BB40" i="12" s="1"/>
  <c r="AX97" i="12"/>
  <c r="AX100" i="12" s="1"/>
  <c r="AX133" i="12"/>
  <c r="AX136" i="12" s="1"/>
  <c r="BB85" i="12"/>
  <c r="BB88" i="12" s="1"/>
  <c r="BA13" i="12"/>
  <c r="BA14" i="12" s="1"/>
  <c r="BB13" i="12"/>
  <c r="BB14" i="12" s="1"/>
  <c r="AZ13" i="12"/>
  <c r="AZ14" i="12" s="1"/>
  <c r="AV13" i="12"/>
  <c r="AY13" i="12"/>
  <c r="AY16" i="12" s="1"/>
  <c r="AY15" i="12" s="1"/>
  <c r="AX13" i="12"/>
  <c r="AX14" i="12" s="1"/>
  <c r="AW13" i="12"/>
  <c r="AW14" i="12" s="1"/>
  <c r="AY19" i="12"/>
  <c r="AY20" i="12" s="1"/>
  <c r="BB19" i="12"/>
  <c r="BB20" i="12" s="1"/>
  <c r="AV19" i="12"/>
  <c r="AZ19" i="12"/>
  <c r="AZ20" i="12" s="1"/>
  <c r="AX19" i="12"/>
  <c r="AX22" i="12" s="1"/>
  <c r="AX21" i="12" s="1"/>
  <c r="BA19" i="12"/>
  <c r="BA20" i="12" s="1"/>
  <c r="AW19" i="12"/>
  <c r="AW20" i="12" s="1"/>
  <c r="AW26" i="12" l="1"/>
  <c r="AY26" i="12"/>
  <c r="AY32" i="12" s="1"/>
  <c r="AY38" i="12" s="1"/>
  <c r="AY44" i="12" s="1"/>
  <c r="AY50" i="12" s="1"/>
  <c r="AY56" i="12" s="1"/>
  <c r="AY62" i="12" s="1"/>
  <c r="AY68" i="12" s="1"/>
  <c r="AY74" i="12" s="1"/>
  <c r="AY80" i="12" s="1"/>
  <c r="AY86" i="12" s="1"/>
  <c r="AY92" i="12" s="1"/>
  <c r="AY98" i="12" s="1"/>
  <c r="AY104" i="12" s="1"/>
  <c r="AY110" i="12" s="1"/>
  <c r="AY116" i="12" s="1"/>
  <c r="AY122" i="12" s="1"/>
  <c r="AY128" i="12" s="1"/>
  <c r="AY134" i="12" s="1"/>
  <c r="AU73" i="12"/>
  <c r="H76" i="12" s="1"/>
  <c r="AU49" i="12"/>
  <c r="I49" i="12" s="1"/>
  <c r="AX27" i="12"/>
  <c r="AX33" i="12" s="1"/>
  <c r="AX39" i="12" s="1"/>
  <c r="AX45" i="12" s="1"/>
  <c r="AX51" i="12" s="1"/>
  <c r="AX57" i="12" s="1"/>
  <c r="AX63" i="12" s="1"/>
  <c r="AX69" i="12" s="1"/>
  <c r="AX75" i="12" s="1"/>
  <c r="AX81" i="12" s="1"/>
  <c r="AX87" i="12" s="1"/>
  <c r="AX93" i="12" s="1"/>
  <c r="AX99" i="12" s="1"/>
  <c r="AX105" i="12" s="1"/>
  <c r="AX111" i="12" s="1"/>
  <c r="AX117" i="12" s="1"/>
  <c r="AX123" i="12" s="1"/>
  <c r="AX129" i="12" s="1"/>
  <c r="AX135" i="12" s="1"/>
  <c r="AT62" i="12"/>
  <c r="AY66" i="12" s="1"/>
  <c r="AT32" i="12"/>
  <c r="AY36" i="12" s="1"/>
  <c r="AT44" i="12"/>
  <c r="AY48" i="12" s="1"/>
  <c r="AU40" i="12"/>
  <c r="I40" i="12" s="1"/>
  <c r="AU70" i="12"/>
  <c r="AU88" i="12"/>
  <c r="BA26" i="12"/>
  <c r="BA32" i="12" s="1"/>
  <c r="BA38" i="12" s="1"/>
  <c r="BA44" i="12" s="1"/>
  <c r="BA50" i="12" s="1"/>
  <c r="BA56" i="12" s="1"/>
  <c r="BA62" i="12" s="1"/>
  <c r="BA68" i="12" s="1"/>
  <c r="BA74" i="12" s="1"/>
  <c r="BA80" i="12" s="1"/>
  <c r="BA86" i="12" s="1"/>
  <c r="BA92" i="12" s="1"/>
  <c r="BA98" i="12" s="1"/>
  <c r="BA104" i="12" s="1"/>
  <c r="BA110" i="12" s="1"/>
  <c r="BA116" i="12" s="1"/>
  <c r="BA122" i="12" s="1"/>
  <c r="BA128" i="12" s="1"/>
  <c r="BA134" i="12" s="1"/>
  <c r="AT104" i="12"/>
  <c r="AY108" i="12" s="1"/>
  <c r="AU103" i="12"/>
  <c r="AY28" i="12"/>
  <c r="AT122" i="12"/>
  <c r="AY126" i="12" s="1"/>
  <c r="AU121" i="12"/>
  <c r="AU61" i="12"/>
  <c r="AW46" i="12"/>
  <c r="AU79" i="12"/>
  <c r="AT128" i="12"/>
  <c r="AY132" i="12" s="1"/>
  <c r="AU127" i="12"/>
  <c r="AT80" i="12"/>
  <c r="AY84" i="12" s="1"/>
  <c r="AU52" i="12"/>
  <c r="AU25" i="12"/>
  <c r="AT26" i="12"/>
  <c r="AY30" i="12" s="1"/>
  <c r="AT38" i="12"/>
  <c r="AY42" i="12" s="1"/>
  <c r="AU37" i="12"/>
  <c r="AU85" i="12"/>
  <c r="AT86" i="12"/>
  <c r="AY90" i="12" s="1"/>
  <c r="AW34" i="12"/>
  <c r="BA46" i="12"/>
  <c r="AU91" i="12"/>
  <c r="AT92" i="12"/>
  <c r="AY96" i="12" s="1"/>
  <c r="AT50" i="12"/>
  <c r="AY54" i="12" s="1"/>
  <c r="BA28" i="12"/>
  <c r="AT98" i="12"/>
  <c r="AY102" i="12" s="1"/>
  <c r="AU97" i="12"/>
  <c r="AV100" i="12"/>
  <c r="AU130" i="12"/>
  <c r="AZ26" i="12"/>
  <c r="AZ32" i="12" s="1"/>
  <c r="AZ38" i="12" s="1"/>
  <c r="AZ44" i="12" s="1"/>
  <c r="AZ50" i="12" s="1"/>
  <c r="AZ56" i="12" s="1"/>
  <c r="AZ62" i="12" s="1"/>
  <c r="AZ68" i="12" s="1"/>
  <c r="AZ74" i="12" s="1"/>
  <c r="AZ80" i="12" s="1"/>
  <c r="AZ86" i="12" s="1"/>
  <c r="AZ92" i="12" s="1"/>
  <c r="AZ98" i="12" s="1"/>
  <c r="AZ104" i="12" s="1"/>
  <c r="AZ110" i="12" s="1"/>
  <c r="AZ116" i="12" s="1"/>
  <c r="AZ122" i="12" s="1"/>
  <c r="AZ128" i="12" s="1"/>
  <c r="AZ134" i="12" s="1"/>
  <c r="AU115" i="12"/>
  <c r="AT116" i="12"/>
  <c r="AY120" i="12" s="1"/>
  <c r="BA34" i="12"/>
  <c r="AU112" i="12"/>
  <c r="AV118" i="12"/>
  <c r="AU55" i="12"/>
  <c r="AT56" i="12"/>
  <c r="AY60" i="12" s="1"/>
  <c r="AV124" i="12"/>
  <c r="AT68" i="12"/>
  <c r="AY72" i="12" s="1"/>
  <c r="AU67" i="12"/>
  <c r="AU94" i="12"/>
  <c r="AU133" i="12"/>
  <c r="AT134" i="12"/>
  <c r="AY138" i="12" s="1"/>
  <c r="AV136" i="12"/>
  <c r="BB26" i="12"/>
  <c r="BB32" i="12" s="1"/>
  <c r="BB38" i="12" s="1"/>
  <c r="BB44" i="12" s="1"/>
  <c r="BB50" i="12" s="1"/>
  <c r="BB56" i="12" s="1"/>
  <c r="BB62" i="12" s="1"/>
  <c r="BB68" i="12" s="1"/>
  <c r="BB74" i="12" s="1"/>
  <c r="BB80" i="12" s="1"/>
  <c r="BB86" i="12" s="1"/>
  <c r="BB92" i="12" s="1"/>
  <c r="BB98" i="12" s="1"/>
  <c r="BB104" i="12" s="1"/>
  <c r="BB110" i="12" s="1"/>
  <c r="BB116" i="12" s="1"/>
  <c r="BB122" i="12" s="1"/>
  <c r="BB128" i="12" s="1"/>
  <c r="BB134" i="12" s="1"/>
  <c r="AT74" i="12"/>
  <c r="AY78" i="12" s="1"/>
  <c r="AU31" i="12"/>
  <c r="AW32" i="12"/>
  <c r="AW38" i="12" s="1"/>
  <c r="AW44" i="12" s="1"/>
  <c r="AW50" i="12" s="1"/>
  <c r="AW56" i="12" s="1"/>
  <c r="AW62" i="12" s="1"/>
  <c r="AW68" i="12" s="1"/>
  <c r="AW74" i="12" s="1"/>
  <c r="AW80" i="12" s="1"/>
  <c r="AW86" i="12" s="1"/>
  <c r="AW92" i="12" s="1"/>
  <c r="AW98" i="12" s="1"/>
  <c r="AW104" i="12" s="1"/>
  <c r="AW110" i="12" s="1"/>
  <c r="AW116" i="12" s="1"/>
  <c r="AW122" i="12" s="1"/>
  <c r="AW128" i="12" s="1"/>
  <c r="AW134" i="12" s="1"/>
  <c r="AU82" i="12"/>
  <c r="AV106" i="12"/>
  <c r="BA58" i="12"/>
  <c r="AU58" i="12" s="1"/>
  <c r="AU64" i="12"/>
  <c r="AU43" i="12"/>
  <c r="AT110" i="12"/>
  <c r="AY114" i="12" s="1"/>
  <c r="AU109" i="12"/>
  <c r="AW76" i="12"/>
  <c r="AU76" i="12" s="1"/>
  <c r="AT20" i="12"/>
  <c r="AT14" i="12"/>
  <c r="AV22" i="12"/>
  <c r="AV16" i="12"/>
  <c r="AX16" i="12"/>
  <c r="AX15" i="12" s="1"/>
  <c r="AY14" i="12"/>
  <c r="AX20" i="12"/>
  <c r="AX26" i="12" s="1"/>
  <c r="AX32" i="12" s="1"/>
  <c r="AX38" i="12" s="1"/>
  <c r="AX44" i="12" s="1"/>
  <c r="AX50" i="12" s="1"/>
  <c r="AX56" i="12" s="1"/>
  <c r="AX62" i="12" s="1"/>
  <c r="AX68" i="12" s="1"/>
  <c r="AX74" i="12" s="1"/>
  <c r="AX80" i="12" s="1"/>
  <c r="AX86" i="12" s="1"/>
  <c r="AX92" i="12" s="1"/>
  <c r="AX98" i="12" s="1"/>
  <c r="AX104" i="12" s="1"/>
  <c r="AX110" i="12" s="1"/>
  <c r="AX116" i="12" s="1"/>
  <c r="AX122" i="12" s="1"/>
  <c r="AX128" i="12" s="1"/>
  <c r="AX134" i="12" s="1"/>
  <c r="AU13" i="12"/>
  <c r="AT16" i="12" s="1"/>
  <c r="AZ22" i="12"/>
  <c r="AZ21" i="12" s="1"/>
  <c r="AZ27" i="12" s="1"/>
  <c r="AZ33" i="12" s="1"/>
  <c r="AZ39" i="12" s="1"/>
  <c r="AZ45" i="12" s="1"/>
  <c r="AZ51" i="12" s="1"/>
  <c r="AZ57" i="12" s="1"/>
  <c r="AZ63" i="12" s="1"/>
  <c r="AZ69" i="12" s="1"/>
  <c r="AZ75" i="12" s="1"/>
  <c r="AZ81" i="12" s="1"/>
  <c r="AZ87" i="12" s="1"/>
  <c r="AZ93" i="12" s="1"/>
  <c r="AZ99" i="12" s="1"/>
  <c r="AZ105" i="12" s="1"/>
  <c r="AZ111" i="12" s="1"/>
  <c r="AZ117" i="12" s="1"/>
  <c r="AZ123" i="12" s="1"/>
  <c r="AZ129" i="12" s="1"/>
  <c r="AZ135" i="12" s="1"/>
  <c r="BA16" i="12"/>
  <c r="BA15" i="12" s="1"/>
  <c r="AW22" i="12"/>
  <c r="AW21" i="12" s="1"/>
  <c r="AW27" i="12" s="1"/>
  <c r="BB16" i="12"/>
  <c r="BB15" i="12" s="1"/>
  <c r="BA22" i="12"/>
  <c r="BA21" i="12" s="1"/>
  <c r="BB22" i="12"/>
  <c r="BB21" i="12" s="1"/>
  <c r="BB27" i="12" s="1"/>
  <c r="BB33" i="12" s="1"/>
  <c r="BB39" i="12" s="1"/>
  <c r="BB45" i="12" s="1"/>
  <c r="BB51" i="12" s="1"/>
  <c r="BB57" i="12" s="1"/>
  <c r="BB63" i="12" s="1"/>
  <c r="BB69" i="12" s="1"/>
  <c r="BB75" i="12" s="1"/>
  <c r="BB81" i="12" s="1"/>
  <c r="BB87" i="12" s="1"/>
  <c r="BB93" i="12" s="1"/>
  <c r="BB99" i="12" s="1"/>
  <c r="BB105" i="12" s="1"/>
  <c r="BB111" i="12" s="1"/>
  <c r="BB117" i="12" s="1"/>
  <c r="BB123" i="12" s="1"/>
  <c r="BB129" i="12" s="1"/>
  <c r="BB135" i="12" s="1"/>
  <c r="AZ16" i="12"/>
  <c r="AZ15" i="12" s="1"/>
  <c r="AV14" i="12"/>
  <c r="AW16" i="12"/>
  <c r="AW15" i="12" s="1"/>
  <c r="AV20" i="12"/>
  <c r="AU19" i="12"/>
  <c r="AT22" i="12" s="1"/>
  <c r="AY22" i="12"/>
  <c r="AY21" i="12" s="1"/>
  <c r="I73" i="12" l="1"/>
  <c r="AU46" i="12"/>
  <c r="I46" i="12" s="1"/>
  <c r="H52" i="12"/>
  <c r="AB53" i="12" s="1"/>
  <c r="AT28" i="12"/>
  <c r="AT34" i="12" s="1"/>
  <c r="AT30" i="12"/>
  <c r="BA30" i="12" s="1"/>
  <c r="AU34" i="12"/>
  <c r="I34" i="12" s="1"/>
  <c r="BA27" i="12"/>
  <c r="BA33" i="12" s="1"/>
  <c r="BA39" i="12" s="1"/>
  <c r="BA45" i="12" s="1"/>
  <c r="BA51" i="12" s="1"/>
  <c r="BA57" i="12" s="1"/>
  <c r="BA63" i="12" s="1"/>
  <c r="BA69" i="12" s="1"/>
  <c r="BA75" i="12" s="1"/>
  <c r="BA81" i="12" s="1"/>
  <c r="BA87" i="12" s="1"/>
  <c r="BA93" i="12" s="1"/>
  <c r="BA99" i="12" s="1"/>
  <c r="BA105" i="12" s="1"/>
  <c r="BA111" i="12" s="1"/>
  <c r="BA117" i="12" s="1"/>
  <c r="BA123" i="12" s="1"/>
  <c r="BA129" i="12" s="1"/>
  <c r="BA135" i="12" s="1"/>
  <c r="AV26" i="12"/>
  <c r="AU26" i="12" s="1"/>
  <c r="I26" i="12" s="1"/>
  <c r="I76" i="12"/>
  <c r="H34" i="12"/>
  <c r="I31" i="12"/>
  <c r="H40" i="12"/>
  <c r="I37" i="12"/>
  <c r="AU100" i="12"/>
  <c r="H124" i="12"/>
  <c r="I121" i="12"/>
  <c r="AU124" i="12"/>
  <c r="H94" i="12"/>
  <c r="I91" i="12"/>
  <c r="I88" i="12"/>
  <c r="H112" i="12"/>
  <c r="I109" i="12"/>
  <c r="I82" i="12"/>
  <c r="AU136" i="12"/>
  <c r="AU118" i="12"/>
  <c r="I130" i="12"/>
  <c r="H130" i="12"/>
  <c r="I127" i="12"/>
  <c r="H70" i="12"/>
  <c r="I67" i="12"/>
  <c r="H100" i="12"/>
  <c r="I97" i="12"/>
  <c r="H64" i="12"/>
  <c r="I61" i="12"/>
  <c r="I64" i="12"/>
  <c r="H118" i="12"/>
  <c r="I115" i="12"/>
  <c r="I52" i="12"/>
  <c r="H82" i="12"/>
  <c r="I79" i="12"/>
  <c r="AU106" i="12"/>
  <c r="I94" i="12"/>
  <c r="H58" i="12"/>
  <c r="I55" i="12"/>
  <c r="AU28" i="12"/>
  <c r="I25" i="12"/>
  <c r="H28" i="12"/>
  <c r="I70" i="12"/>
  <c r="I58" i="12"/>
  <c r="H46" i="12"/>
  <c r="I43" i="12"/>
  <c r="H106" i="12"/>
  <c r="I103" i="12"/>
  <c r="H88" i="12"/>
  <c r="I85" i="12"/>
  <c r="H136" i="12"/>
  <c r="I133" i="12"/>
  <c r="I112" i="12"/>
  <c r="AW33" i="12"/>
  <c r="AW39" i="12" s="1"/>
  <c r="AW45" i="12" s="1"/>
  <c r="AW51" i="12" s="1"/>
  <c r="AW57" i="12" s="1"/>
  <c r="AW63" i="12" s="1"/>
  <c r="AW69" i="12" s="1"/>
  <c r="AW75" i="12" s="1"/>
  <c r="AW81" i="12" s="1"/>
  <c r="AW87" i="12" s="1"/>
  <c r="AW93" i="12" s="1"/>
  <c r="AW99" i="12" s="1"/>
  <c r="AW105" i="12" s="1"/>
  <c r="AW111" i="12" s="1"/>
  <c r="AW117" i="12" s="1"/>
  <c r="AW123" i="12" s="1"/>
  <c r="AW129" i="12" s="1"/>
  <c r="AW135" i="12" s="1"/>
  <c r="AY27" i="12"/>
  <c r="AY33" i="12" s="1"/>
  <c r="AY39" i="12" s="1"/>
  <c r="AY45" i="12" s="1"/>
  <c r="AY51" i="12" s="1"/>
  <c r="AY57" i="12" s="1"/>
  <c r="AY63" i="12" s="1"/>
  <c r="AY69" i="12" s="1"/>
  <c r="AY75" i="12" s="1"/>
  <c r="AY81" i="12" s="1"/>
  <c r="AY87" i="12" s="1"/>
  <c r="AY93" i="12" s="1"/>
  <c r="AY99" i="12" s="1"/>
  <c r="AY105" i="12" s="1"/>
  <c r="AY111" i="12" s="1"/>
  <c r="AY117" i="12" s="1"/>
  <c r="AY123" i="12" s="1"/>
  <c r="AY129" i="12" s="1"/>
  <c r="AY135" i="12" s="1"/>
  <c r="AB77" i="12"/>
  <c r="AK77" i="12"/>
  <c r="S77" i="12"/>
  <c r="AT77" i="12"/>
  <c r="J77" i="12"/>
  <c r="AT15" i="12"/>
  <c r="AV15" i="12"/>
  <c r="AT21" i="12"/>
  <c r="AT18" i="12"/>
  <c r="AY18" i="12"/>
  <c r="AT24" i="12"/>
  <c r="AY24" i="12"/>
  <c r="AV21" i="12"/>
  <c r="AV27" i="12" s="1"/>
  <c r="AU14" i="12"/>
  <c r="I14" i="12" s="1"/>
  <c r="AU20" i="12"/>
  <c r="H16" i="12"/>
  <c r="I13" i="12"/>
  <c r="AU16" i="12"/>
  <c r="H22" i="12"/>
  <c r="I19" i="12"/>
  <c r="AU22" i="12"/>
  <c r="B24" i="12"/>
  <c r="L2" i="13"/>
  <c r="AT25" i="12" l="1"/>
  <c r="S53" i="12"/>
  <c r="J53" i="12"/>
  <c r="AK53" i="12"/>
  <c r="AT53" i="12"/>
  <c r="AZ30" i="12"/>
  <c r="AU30" i="12"/>
  <c r="AV32" i="12"/>
  <c r="AV38" i="12" s="1"/>
  <c r="AT36" i="12"/>
  <c r="BA36" i="12" s="1"/>
  <c r="S131" i="12"/>
  <c r="AB131" i="12"/>
  <c r="AK131" i="12"/>
  <c r="J131" i="12"/>
  <c r="AT131" i="12"/>
  <c r="AT59" i="12"/>
  <c r="AB59" i="12"/>
  <c r="J59" i="12"/>
  <c r="AK59" i="12"/>
  <c r="S59" i="12"/>
  <c r="AK101" i="12"/>
  <c r="AT101" i="12"/>
  <c r="S101" i="12"/>
  <c r="J101" i="12"/>
  <c r="AB101" i="12"/>
  <c r="I118" i="12"/>
  <c r="AT47" i="12"/>
  <c r="J47" i="12"/>
  <c r="AK47" i="12"/>
  <c r="S47" i="12"/>
  <c r="AB47" i="12"/>
  <c r="S119" i="12"/>
  <c r="AT119" i="12"/>
  <c r="AK119" i="12"/>
  <c r="AB119" i="12"/>
  <c r="J119" i="12"/>
  <c r="AT71" i="12"/>
  <c r="AK71" i="12"/>
  <c r="AB71" i="12"/>
  <c r="S71" i="12"/>
  <c r="J71" i="12"/>
  <c r="I124" i="12"/>
  <c r="I106" i="12"/>
  <c r="AT27" i="12"/>
  <c r="AV33" i="12"/>
  <c r="AK137" i="12"/>
  <c r="AB137" i="12"/>
  <c r="S137" i="12"/>
  <c r="AT137" i="12"/>
  <c r="J137" i="12"/>
  <c r="I100" i="12"/>
  <c r="S107" i="12"/>
  <c r="AB107" i="12"/>
  <c r="J107" i="12"/>
  <c r="AK107" i="12"/>
  <c r="AT107" i="12"/>
  <c r="S65" i="12"/>
  <c r="AK65" i="12"/>
  <c r="AT65" i="12"/>
  <c r="J65" i="12"/>
  <c r="AB65" i="12"/>
  <c r="AT89" i="12"/>
  <c r="AK89" i="12"/>
  <c r="S89" i="12"/>
  <c r="AB89" i="12"/>
  <c r="J89" i="12"/>
  <c r="I136" i="12"/>
  <c r="AB113" i="12"/>
  <c r="J113" i="12"/>
  <c r="S113" i="12"/>
  <c r="AT113" i="12"/>
  <c r="AK113" i="12"/>
  <c r="S83" i="12"/>
  <c r="AB83" i="12"/>
  <c r="J83" i="12"/>
  <c r="AT83" i="12"/>
  <c r="AK83" i="12"/>
  <c r="S35" i="12"/>
  <c r="J35" i="12"/>
  <c r="AK35" i="12"/>
  <c r="AT35" i="12"/>
  <c r="AB35" i="12"/>
  <c r="AT40" i="12"/>
  <c r="AT31" i="12"/>
  <c r="AK29" i="12"/>
  <c r="AT29" i="12"/>
  <c r="J29" i="12"/>
  <c r="S29" i="12"/>
  <c r="AB29" i="12"/>
  <c r="I28" i="12"/>
  <c r="AK95" i="12"/>
  <c r="S95" i="12"/>
  <c r="AT95" i="12"/>
  <c r="AB95" i="12"/>
  <c r="J95" i="12"/>
  <c r="J125" i="12"/>
  <c r="AB125" i="12"/>
  <c r="AT125" i="12"/>
  <c r="S125" i="12"/>
  <c r="AK125" i="12"/>
  <c r="AT41" i="12"/>
  <c r="AB41" i="12"/>
  <c r="J41" i="12"/>
  <c r="S41" i="12"/>
  <c r="AK41" i="12"/>
  <c r="AK17" i="12"/>
  <c r="AR18" i="12" s="1"/>
  <c r="AL18" i="12" s="1"/>
  <c r="AN18" i="12" s="1"/>
  <c r="AB17" i="12"/>
  <c r="AI18" i="12" s="1"/>
  <c r="AC18" i="12" s="1"/>
  <c r="AE18" i="12" s="1"/>
  <c r="S17" i="12"/>
  <c r="Z18" i="12" s="1"/>
  <c r="T18" i="12" s="1"/>
  <c r="V18" i="12" s="1"/>
  <c r="AT17" i="12"/>
  <c r="BA18" i="12" s="1"/>
  <c r="AU18" i="12" s="1"/>
  <c r="AV18" i="12" s="1"/>
  <c r="J17" i="12"/>
  <c r="Q18" i="12" s="1"/>
  <c r="K18" i="12" s="1"/>
  <c r="M18" i="12" s="1"/>
  <c r="AT23" i="12"/>
  <c r="BA24" i="12" s="1"/>
  <c r="AU24" i="12" s="1"/>
  <c r="AB23" i="12"/>
  <c r="AI24" i="12" s="1"/>
  <c r="AC24" i="12" s="1"/>
  <c r="J23" i="12"/>
  <c r="Q24" i="12" s="1"/>
  <c r="K24" i="12" s="1"/>
  <c r="AK23" i="12"/>
  <c r="AR24" i="12" s="1"/>
  <c r="AL24" i="12" s="1"/>
  <c r="S23" i="12"/>
  <c r="Z24" i="12" s="1"/>
  <c r="T24" i="12" s="1"/>
  <c r="AZ24" i="12"/>
  <c r="AT19" i="12" s="1"/>
  <c r="AZ18" i="12"/>
  <c r="AT13" i="12" s="1"/>
  <c r="I20" i="12"/>
  <c r="AU15" i="12"/>
  <c r="I16" i="12"/>
  <c r="AU21" i="12"/>
  <c r="I22" i="12"/>
  <c r="M2" i="13"/>
  <c r="L9" i="13"/>
  <c r="U24" i="12" l="1"/>
  <c r="V24" i="12"/>
  <c r="AU27" i="12"/>
  <c r="I27" i="12" s="1"/>
  <c r="BB24" i="12"/>
  <c r="AD24" i="12"/>
  <c r="AE24" i="12"/>
  <c r="AM24" i="12"/>
  <c r="AN24" i="12"/>
  <c r="L24" i="12"/>
  <c r="M24" i="12"/>
  <c r="AT42" i="12"/>
  <c r="BA42" i="12" s="1"/>
  <c r="AU32" i="12"/>
  <c r="I32" i="12" s="1"/>
  <c r="AV30" i="12"/>
  <c r="AZ36" i="12"/>
  <c r="AW18" i="12"/>
  <c r="AW30" i="12"/>
  <c r="AU33" i="12"/>
  <c r="AT33" i="12"/>
  <c r="AV39" i="12"/>
  <c r="AT46" i="12"/>
  <c r="AT37" i="12"/>
  <c r="AU38" i="12"/>
  <c r="I38" i="12" s="1"/>
  <c r="AT48" i="12"/>
  <c r="AV44" i="12"/>
  <c r="AV24" i="12"/>
  <c r="AW24" i="12"/>
  <c r="U18" i="12"/>
  <c r="AD18" i="12"/>
  <c r="BB18" i="12"/>
  <c r="L18" i="12"/>
  <c r="AM18" i="12"/>
  <c r="I15" i="12"/>
  <c r="I21" i="12"/>
  <c r="N2" i="13"/>
  <c r="M9" i="13"/>
  <c r="AU36" i="12" l="1"/>
  <c r="AV36" i="12" s="1"/>
  <c r="AZ42" i="12"/>
  <c r="AU42" i="12"/>
  <c r="AT43" i="12"/>
  <c r="AT52" i="12"/>
  <c r="AT39" i="12"/>
  <c r="AV42" i="12" s="1"/>
  <c r="AV45" i="12"/>
  <c r="AU39" i="12"/>
  <c r="I33" i="12"/>
  <c r="AU44" i="12"/>
  <c r="I44" i="12" s="1"/>
  <c r="AV50" i="12"/>
  <c r="AT54" i="12"/>
  <c r="AZ48" i="12"/>
  <c r="BA48" i="12"/>
  <c r="N9" i="13"/>
  <c r="O2" i="13"/>
  <c r="AW36" i="12" l="1"/>
  <c r="AT45" i="12"/>
  <c r="AV51" i="12"/>
  <c r="AU48" i="12"/>
  <c r="BA54" i="12"/>
  <c r="AZ54" i="12"/>
  <c r="AU50" i="12"/>
  <c r="I50" i="12" s="1"/>
  <c r="AV56" i="12"/>
  <c r="AT60" i="12"/>
  <c r="AW42" i="12"/>
  <c r="I39" i="12"/>
  <c r="AU45" i="12"/>
  <c r="AT49" i="12"/>
  <c r="AT58" i="12"/>
  <c r="P2" i="13"/>
  <c r="O9" i="13"/>
  <c r="AV48" i="12" l="1"/>
  <c r="BA60" i="12"/>
  <c r="AZ60" i="12"/>
  <c r="AT55" i="12"/>
  <c r="AT64" i="12"/>
  <c r="AT51" i="12"/>
  <c r="AV57" i="12"/>
  <c r="AW48" i="12"/>
  <c r="I45" i="12"/>
  <c r="AU51" i="12"/>
  <c r="AU56" i="12"/>
  <c r="I56" i="12" s="1"/>
  <c r="AV62" i="12"/>
  <c r="AT66" i="12"/>
  <c r="AU54" i="12"/>
  <c r="Q2" i="13"/>
  <c r="P9" i="13"/>
  <c r="AV54" i="12" l="1"/>
  <c r="BA66" i="12"/>
  <c r="AZ66" i="12"/>
  <c r="AU62" i="12"/>
  <c r="AV68" i="12"/>
  <c r="AT72" i="12"/>
  <c r="AU60" i="12"/>
  <c r="AW54" i="12"/>
  <c r="I51" i="12"/>
  <c r="AU57" i="12"/>
  <c r="AT57" i="12"/>
  <c r="AV63" i="12"/>
  <c r="AT70" i="12"/>
  <c r="AT61" i="12"/>
  <c r="R2" i="13"/>
  <c r="Q9" i="13"/>
  <c r="AV60" i="12" l="1"/>
  <c r="AU66" i="12"/>
  <c r="I62" i="12"/>
  <c r="AW60" i="12"/>
  <c r="I57" i="12"/>
  <c r="AU63" i="12"/>
  <c r="AU68" i="12"/>
  <c r="I68" i="12" s="1"/>
  <c r="AT78" i="12"/>
  <c r="AV74" i="12"/>
  <c r="BA72" i="12"/>
  <c r="AZ72" i="12"/>
  <c r="AT67" i="12"/>
  <c r="AT76" i="12"/>
  <c r="AT63" i="12"/>
  <c r="AV69" i="12"/>
  <c r="R9" i="13"/>
  <c r="U2" i="13"/>
  <c r="AU72" i="12" l="1"/>
  <c r="AV66" i="12"/>
  <c r="AU74" i="12"/>
  <c r="I74" i="12" s="1"/>
  <c r="AT84" i="12"/>
  <c r="AV80" i="12"/>
  <c r="AT73" i="12"/>
  <c r="AT82" i="12"/>
  <c r="AW66" i="12"/>
  <c r="I63" i="12"/>
  <c r="AU69" i="12"/>
  <c r="AZ78" i="12"/>
  <c r="BA78" i="12"/>
  <c r="AT69" i="12"/>
  <c r="AV75" i="12"/>
  <c r="U9" i="13"/>
  <c r="V2" i="13"/>
  <c r="AV72" i="12" l="1"/>
  <c r="AT75" i="12"/>
  <c r="AV81" i="12"/>
  <c r="AT88" i="12"/>
  <c r="AT79" i="12"/>
  <c r="AU78" i="12"/>
  <c r="I69" i="12"/>
  <c r="AW72" i="12"/>
  <c r="AU75" i="12"/>
  <c r="AU80" i="12"/>
  <c r="I80" i="12" s="1"/>
  <c r="AT90" i="12"/>
  <c r="AV86" i="12"/>
  <c r="BA84" i="12"/>
  <c r="AZ84" i="12"/>
  <c r="W2" i="13"/>
  <c r="V9" i="13"/>
  <c r="AU84" i="12" l="1"/>
  <c r="AW78" i="12"/>
  <c r="I75" i="12"/>
  <c r="AU81" i="12"/>
  <c r="AT85" i="12"/>
  <c r="AT94" i="12"/>
  <c r="AU86" i="12"/>
  <c r="I86" i="12" s="1"/>
  <c r="AV92" i="12"/>
  <c r="AT96" i="12"/>
  <c r="AT81" i="12"/>
  <c r="AV87" i="12"/>
  <c r="BA90" i="12"/>
  <c r="AZ90" i="12"/>
  <c r="AV78" i="12"/>
  <c r="W9" i="13"/>
  <c r="X2" i="13"/>
  <c r="AU90" i="12" l="1"/>
  <c r="AW84" i="12"/>
  <c r="AV84" i="12"/>
  <c r="AU92" i="12"/>
  <c r="I92" i="12" s="1"/>
  <c r="AT102" i="12"/>
  <c r="AV98" i="12"/>
  <c r="I81" i="12"/>
  <c r="AU87" i="12"/>
  <c r="AT91" i="12"/>
  <c r="AT100" i="12"/>
  <c r="BA96" i="12"/>
  <c r="AZ96" i="12"/>
  <c r="AT87" i="12"/>
  <c r="AV90" i="12" s="1"/>
  <c r="AV93" i="12"/>
  <c r="Y2" i="13"/>
  <c r="X9" i="13"/>
  <c r="AZ102" i="12" l="1"/>
  <c r="BA102" i="12"/>
  <c r="AT93" i="12"/>
  <c r="AV99" i="12"/>
  <c r="AU96" i="12"/>
  <c r="AW90" i="12"/>
  <c r="I87" i="12"/>
  <c r="AU93" i="12"/>
  <c r="AT97" i="12"/>
  <c r="AT106" i="12"/>
  <c r="AU98" i="12"/>
  <c r="I98" i="12" s="1"/>
  <c r="AT108" i="12"/>
  <c r="AV104" i="12"/>
  <c r="Z2" i="13"/>
  <c r="Y9" i="13"/>
  <c r="AT112" i="12" l="1"/>
  <c r="AT103" i="12"/>
  <c r="AT99" i="12"/>
  <c r="AV105" i="12"/>
  <c r="AU102" i="12"/>
  <c r="AU104" i="12"/>
  <c r="I104" i="12" s="1"/>
  <c r="AT114" i="12"/>
  <c r="AV110" i="12"/>
  <c r="AZ108" i="12"/>
  <c r="BA108" i="12"/>
  <c r="AV96" i="12"/>
  <c r="AW96" i="12"/>
  <c r="I93" i="12"/>
  <c r="AU99" i="12"/>
  <c r="Z9" i="13"/>
  <c r="AA2" i="13"/>
  <c r="AT105" i="12" l="1"/>
  <c r="AV111" i="12"/>
  <c r="AT109" i="12"/>
  <c r="AT118" i="12"/>
  <c r="AU108" i="12"/>
  <c r="AU110" i="12"/>
  <c r="I110" i="12" s="1"/>
  <c r="AV116" i="12"/>
  <c r="AT120" i="12"/>
  <c r="BA114" i="12"/>
  <c r="AZ114" i="12"/>
  <c r="AW102" i="12"/>
  <c r="I99" i="12"/>
  <c r="AU105" i="12"/>
  <c r="AV102" i="12"/>
  <c r="AA9" i="13"/>
  <c r="AD2" i="13"/>
  <c r="AU116" i="12" l="1"/>
  <c r="I116" i="12" s="1"/>
  <c r="AT126" i="12"/>
  <c r="AV122" i="12"/>
  <c r="AT111" i="12"/>
  <c r="AV117" i="12"/>
  <c r="AT124" i="12"/>
  <c r="AT115" i="12"/>
  <c r="BA120" i="12"/>
  <c r="AU120" i="12" s="1"/>
  <c r="AZ120" i="12"/>
  <c r="AU114" i="12"/>
  <c r="AW108" i="12"/>
  <c r="I105" i="12"/>
  <c r="AU111" i="12"/>
  <c r="AV108" i="12"/>
  <c r="AD9" i="13"/>
  <c r="AE2" i="13"/>
  <c r="AW114" i="12" l="1"/>
  <c r="I111" i="12"/>
  <c r="AU117" i="12"/>
  <c r="AT121" i="12"/>
  <c r="AT130" i="12"/>
  <c r="AU122" i="12"/>
  <c r="I122" i="12" s="1"/>
  <c r="AT132" i="12"/>
  <c r="AV128" i="12"/>
  <c r="AT117" i="12"/>
  <c r="AV120" i="12" s="1"/>
  <c r="AV123" i="12"/>
  <c r="AZ126" i="12"/>
  <c r="BA126" i="12"/>
  <c r="AV114" i="12"/>
  <c r="AE9" i="13"/>
  <c r="AF2" i="13"/>
  <c r="BA132" i="12" l="1"/>
  <c r="AZ132" i="12"/>
  <c r="AT136" i="12"/>
  <c r="AT127" i="12"/>
  <c r="AU128" i="12"/>
  <c r="I128" i="12" s="1"/>
  <c r="AT138" i="12"/>
  <c r="AV134" i="12"/>
  <c r="AU126" i="12"/>
  <c r="I117" i="12"/>
  <c r="AW120" i="12"/>
  <c r="AU123" i="12"/>
  <c r="AT123" i="12"/>
  <c r="AV129" i="12"/>
  <c r="AF9" i="13"/>
  <c r="AG2" i="13"/>
  <c r="F1" i="13"/>
  <c r="AU132" i="12" l="1"/>
  <c r="AW126" i="12"/>
  <c r="I123" i="12"/>
  <c r="AU129" i="12"/>
  <c r="AZ138" i="12"/>
  <c r="BA138" i="12"/>
  <c r="AU134" i="12"/>
  <c r="I134" i="12" s="1"/>
  <c r="AT129" i="12"/>
  <c r="AV135" i="12"/>
  <c r="AT133" i="12"/>
  <c r="AV126" i="12"/>
  <c r="AG9" i="13"/>
  <c r="AH2" i="13"/>
  <c r="AV132" i="12" l="1"/>
  <c r="AT135" i="12"/>
  <c r="AW132" i="12"/>
  <c r="I129" i="12"/>
  <c r="AU135" i="12"/>
  <c r="AU138" i="12"/>
  <c r="AI2" i="13"/>
  <c r="AH9" i="13"/>
  <c r="AV138" i="12" l="1"/>
  <c r="AW138" i="12"/>
  <c r="I135" i="12"/>
  <c r="AJ2" i="13"/>
  <c r="AI9" i="13"/>
  <c r="AJ9" i="13" l="1"/>
  <c r="AM2" i="13"/>
  <c r="AN2" i="13" l="1"/>
  <c r="AM9" i="13"/>
  <c r="AN9" i="13" l="1"/>
  <c r="AO2" i="13"/>
  <c r="AP2" i="13" l="1"/>
  <c r="AO9" i="13"/>
  <c r="AP9" i="13" l="1"/>
  <c r="AQ2" i="13"/>
  <c r="AR2" i="13" l="1"/>
  <c r="AQ9" i="13"/>
  <c r="AR9" i="13" l="1"/>
  <c r="AS2" i="13"/>
  <c r="AS9" i="13" l="1"/>
  <c r="AV2" i="13"/>
  <c r="AV9" i="13" l="1"/>
  <c r="AW2" i="13"/>
  <c r="AW9" i="13" l="1"/>
  <c r="AX2" i="13"/>
  <c r="AY2" i="13" l="1"/>
  <c r="AX9" i="13"/>
  <c r="AZ2" i="13" l="1"/>
  <c r="AY9" i="13"/>
  <c r="AZ9" i="13" l="1"/>
  <c r="BA2" i="13"/>
  <c r="BB2" i="13" l="1"/>
  <c r="BB9" i="13" s="1"/>
  <c r="BA9" i="13"/>
  <c r="AV55" i="13" l="1"/>
  <c r="AX97" i="13"/>
  <c r="BB127" i="13"/>
  <c r="AY85" i="13"/>
  <c r="BB109" i="13"/>
  <c r="BA133" i="13"/>
  <c r="AV115" i="13"/>
  <c r="AZ61" i="13"/>
  <c r="AZ64" i="13" s="1"/>
  <c r="AW127" i="13"/>
  <c r="AZ31" i="13"/>
  <c r="AV25" i="13"/>
  <c r="AY55" i="13"/>
  <c r="AZ130" i="13"/>
  <c r="BA97" i="13"/>
  <c r="BA100" i="13" s="1"/>
  <c r="AX85" i="13"/>
  <c r="AX88" i="13" s="1"/>
  <c r="AZ79" i="13"/>
  <c r="AY109" i="13"/>
  <c r="AY112" i="13" s="1"/>
  <c r="BB82" i="13"/>
  <c r="AZ127" i="13"/>
  <c r="BB130" i="13"/>
  <c r="AW34" i="13"/>
  <c r="AV118" i="13"/>
  <c r="AZ97" i="13"/>
  <c r="AZ100" i="13" s="1"/>
  <c r="AV67" i="13"/>
  <c r="AW115" i="13"/>
  <c r="AW118" i="13" s="1"/>
  <c r="BA31" i="13"/>
  <c r="BA34" i="13" s="1"/>
  <c r="AW37" i="13"/>
  <c r="AV94" i="13"/>
  <c r="BB49" i="13"/>
  <c r="AY127" i="13"/>
  <c r="AX73" i="13"/>
  <c r="AX76" i="13" s="1"/>
  <c r="BB37" i="13"/>
  <c r="BA79" i="13"/>
  <c r="AX25" i="13"/>
  <c r="BB115" i="13"/>
  <c r="BB118" i="13" s="1"/>
  <c r="BA136" i="13"/>
  <c r="BA109" i="13"/>
  <c r="BB31" i="13"/>
  <c r="BB34" i="13" s="1"/>
  <c r="AY61" i="13"/>
  <c r="AY64" i="13" s="1"/>
  <c r="AV73" i="13"/>
  <c r="AY49" i="13"/>
  <c r="AY52" i="13" s="1"/>
  <c r="AV133" i="13"/>
  <c r="AV88" i="13"/>
  <c r="AW103" i="13"/>
  <c r="AY97" i="13"/>
  <c r="AY103" i="13"/>
  <c r="AY106" i="13" s="1"/>
  <c r="BA28" i="13"/>
  <c r="AY34" i="13"/>
  <c r="AV85" i="13"/>
  <c r="AY67" i="13"/>
  <c r="BA85" i="13"/>
  <c r="BB70" i="13"/>
  <c r="BA25" i="13"/>
  <c r="AZ133" i="13"/>
  <c r="AX49" i="13"/>
  <c r="AX52" i="13" s="1"/>
  <c r="AY91" i="13"/>
  <c r="AY94" i="13" s="1"/>
  <c r="AV97" i="13"/>
  <c r="AY58" i="13"/>
  <c r="AZ109" i="13"/>
  <c r="AZ112" i="13" s="1"/>
  <c r="BA103" i="13"/>
  <c r="AZ67" i="13"/>
  <c r="AY31" i="13"/>
  <c r="BB52" i="13"/>
  <c r="AX70" i="13"/>
  <c r="AV121" i="13"/>
  <c r="BA127" i="13"/>
  <c r="AW109" i="13"/>
  <c r="AW112" i="13" s="1"/>
  <c r="AW121" i="13"/>
  <c r="AZ91" i="13"/>
  <c r="AW79" i="13"/>
  <c r="AZ55" i="13"/>
  <c r="AW106" i="13"/>
  <c r="AY79" i="13"/>
  <c r="AY82" i="13" s="1"/>
  <c r="AX61" i="13"/>
  <c r="BA55" i="13"/>
  <c r="AX133" i="13"/>
  <c r="BA64" i="13"/>
  <c r="BB79" i="13"/>
  <c r="BA130" i="13"/>
  <c r="AZ115" i="13"/>
  <c r="AZ118" i="13" s="1"/>
  <c r="AW73" i="13"/>
  <c r="AW76" i="13" s="1"/>
  <c r="BB28" i="13"/>
  <c r="AV28" i="13"/>
  <c r="AV49" i="13"/>
  <c r="AY115" i="13"/>
  <c r="AV31" i="13"/>
  <c r="AV37" i="13"/>
  <c r="AZ73" i="13"/>
  <c r="BB40" i="13"/>
  <c r="AX28" i="13"/>
  <c r="AZ76" i="13"/>
  <c r="BA82" i="13"/>
  <c r="BB25" i="13"/>
  <c r="AW46" i="13"/>
  <c r="AV34" i="13"/>
  <c r="BA112" i="13"/>
  <c r="AV106" i="13"/>
  <c r="AW130" i="13"/>
  <c r="AX100" i="13"/>
  <c r="AV52" i="13"/>
  <c r="AV79" i="13"/>
  <c r="AW58" i="13"/>
  <c r="BB85" i="13"/>
  <c r="AZ25" i="13"/>
  <c r="BB94" i="13"/>
  <c r="BB88" i="13"/>
  <c r="AY100" i="13"/>
  <c r="AV103" i="13"/>
  <c r="AV61" i="13"/>
  <c r="AV64" i="13" s="1"/>
  <c r="AW43" i="13"/>
  <c r="BA70" i="13"/>
  <c r="AW91" i="13"/>
  <c r="AW40" i="13"/>
  <c r="AY46" i="13"/>
  <c r="BB133" i="13"/>
  <c r="BB136" i="13" s="1"/>
  <c r="AY88" i="13"/>
  <c r="AX109" i="13"/>
  <c r="AX112" i="13" s="1"/>
  <c r="AV76" i="13"/>
  <c r="BB103" i="13"/>
  <c r="BB106" i="13" s="1"/>
  <c r="AV82" i="13"/>
  <c r="BB97" i="13"/>
  <c r="BB100" i="13"/>
  <c r="BA76" i="13"/>
  <c r="AX64" i="13"/>
  <c r="AV43" i="13"/>
  <c r="AV46" i="13" s="1"/>
  <c r="AV109" i="13"/>
  <c r="BA106" i="13"/>
  <c r="AW124" i="13"/>
  <c r="AW49" i="13"/>
  <c r="AW52" i="13" s="1"/>
  <c r="AX121" i="13"/>
  <c r="AX124" i="13" s="1"/>
  <c r="AX136" i="13"/>
  <c r="AY25" i="13"/>
  <c r="AW85" i="13"/>
  <c r="AW88" i="13" s="1"/>
  <c r="AX55" i="13"/>
  <c r="AX58" i="13" s="1"/>
  <c r="BA73" i="13"/>
  <c r="BA121" i="13"/>
  <c r="BA124" i="13" s="1"/>
  <c r="BA61" i="13"/>
  <c r="AW97" i="13"/>
  <c r="AW100" i="13" s="1"/>
  <c r="AZ34" i="13"/>
  <c r="AZ70" i="13"/>
  <c r="AZ52" i="13"/>
  <c r="AX40" i="13"/>
  <c r="BB112" i="13"/>
  <c r="BB121" i="13"/>
  <c r="BB124" i="13" s="1"/>
  <c r="BA67" i="13"/>
  <c r="AW67" i="13"/>
  <c r="AW70" i="13" s="1"/>
  <c r="AW31" i="13"/>
  <c r="AW61" i="13"/>
  <c r="AW64" i="13" s="1"/>
  <c r="AX43" i="13"/>
  <c r="AX46" i="13" s="1"/>
  <c r="AX127" i="13"/>
  <c r="AX130" i="13" s="1"/>
  <c r="AW94" i="13"/>
  <c r="BB61" i="13"/>
  <c r="BB64" i="13" s="1"/>
  <c r="BA58" i="13"/>
  <c r="AZ43" i="13"/>
  <c r="AZ46" i="13" s="1"/>
  <c r="AZ40" i="13"/>
  <c r="AX79" i="13"/>
  <c r="AX82" i="13" s="1"/>
  <c r="BA43" i="13"/>
  <c r="BB43" i="13"/>
  <c r="BB46" i="13" s="1"/>
  <c r="AZ58" i="13"/>
  <c r="AY37" i="13"/>
  <c r="AY40" i="13" s="1"/>
  <c r="BB55" i="13"/>
  <c r="AZ82" i="13"/>
  <c r="AX91" i="13"/>
  <c r="AX94" i="13" s="1"/>
  <c r="AY43" i="13"/>
  <c r="AW25" i="13"/>
  <c r="AY133" i="13"/>
  <c r="AY136" i="13" s="1"/>
  <c r="BB91" i="13"/>
  <c r="AY130" i="13"/>
  <c r="BA49" i="13"/>
  <c r="BA52" i="13" s="1"/>
  <c r="BA37" i="13"/>
  <c r="BA40" i="13" s="1"/>
  <c r="AZ49" i="13"/>
  <c r="AZ103" i="13"/>
  <c r="AZ106" i="13" s="1"/>
  <c r="AX115" i="13"/>
  <c r="AX118" i="13" s="1"/>
  <c r="AZ94" i="13"/>
  <c r="BB73" i="13"/>
  <c r="AY70" i="13"/>
  <c r="AV127" i="13"/>
  <c r="AV58" i="13"/>
  <c r="BB67" i="13"/>
  <c r="BB76" i="13"/>
  <c r="BA88" i="13"/>
  <c r="AZ136" i="13"/>
  <c r="AZ28" i="13"/>
  <c r="BA115" i="13"/>
  <c r="BA118" i="13" s="1"/>
  <c r="AX67" i="13"/>
  <c r="AY121" i="13"/>
  <c r="AY124" i="13" s="1"/>
  <c r="AX31" i="13"/>
  <c r="AX37" i="13"/>
  <c r="AY73" i="13"/>
  <c r="AY76" i="13" s="1"/>
  <c r="AV91" i="13"/>
  <c r="AX34" i="13"/>
  <c r="AZ85" i="13"/>
  <c r="AZ88" i="13" s="1"/>
  <c r="AZ37" i="13"/>
  <c r="AV136" i="13"/>
  <c r="BA91" i="13"/>
  <c r="AV40" i="13"/>
  <c r="BA94" i="13"/>
  <c r="AV100" i="13"/>
  <c r="AZ121" i="13"/>
  <c r="AZ124" i="13" s="1"/>
  <c r="AW133" i="13"/>
  <c r="AW136" i="13" s="1"/>
  <c r="AW55" i="13"/>
  <c r="AW82" i="13"/>
  <c r="AY118" i="13"/>
  <c r="AX103" i="13"/>
  <c r="AX106" i="13" s="1"/>
  <c r="BB58" i="13"/>
  <c r="BA13" i="13"/>
  <c r="BA14" i="13" s="1"/>
  <c r="BB13" i="13"/>
  <c r="AZ13" i="13"/>
  <c r="AZ14" i="13" s="1"/>
  <c r="AV13" i="13"/>
  <c r="AY13" i="13"/>
  <c r="AY14" i="13" s="1"/>
  <c r="AX13" i="13"/>
  <c r="AX14" i="13" s="1"/>
  <c r="AW13" i="13"/>
  <c r="AW14" i="13" s="1"/>
  <c r="BB19" i="13"/>
  <c r="BB20" i="13" s="1"/>
  <c r="BA19" i="13"/>
  <c r="BA20" i="13" s="1"/>
  <c r="AV19" i="13"/>
  <c r="AW19" i="13"/>
  <c r="AW20" i="13" s="1"/>
  <c r="AZ19" i="13"/>
  <c r="AZ20" i="13" s="1"/>
  <c r="AX19" i="13"/>
  <c r="AX20" i="13" s="1"/>
  <c r="AY19" i="13"/>
  <c r="AY20" i="13" s="1"/>
  <c r="BB26" i="13" l="1"/>
  <c r="BB32" i="13" s="1"/>
  <c r="BB38" i="13" s="1"/>
  <c r="BB44" i="13" s="1"/>
  <c r="BB50" i="13" s="1"/>
  <c r="BB56" i="13" s="1"/>
  <c r="BB62" i="13" s="1"/>
  <c r="BB68" i="13" s="1"/>
  <c r="BB74" i="13" s="1"/>
  <c r="BB80" i="13" s="1"/>
  <c r="BB86" i="13" s="1"/>
  <c r="BB92" i="13" s="1"/>
  <c r="BB98" i="13" s="1"/>
  <c r="AU55" i="13"/>
  <c r="I55" i="13" s="1"/>
  <c r="AT56" i="13"/>
  <c r="AY60" i="13" s="1"/>
  <c r="AU64" i="13"/>
  <c r="AY26" i="13"/>
  <c r="AY32" i="13" s="1"/>
  <c r="AY38" i="13" s="1"/>
  <c r="AY44" i="13" s="1"/>
  <c r="AY50" i="13" s="1"/>
  <c r="AY56" i="13" s="1"/>
  <c r="AY62" i="13" s="1"/>
  <c r="AY68" i="13" s="1"/>
  <c r="AY74" i="13" s="1"/>
  <c r="AY80" i="13" s="1"/>
  <c r="AY86" i="13" s="1"/>
  <c r="AY92" i="13" s="1"/>
  <c r="AY98" i="13" s="1"/>
  <c r="AY104" i="13" s="1"/>
  <c r="AY110" i="13" s="1"/>
  <c r="AY116" i="13" s="1"/>
  <c r="AY122" i="13" s="1"/>
  <c r="AY128" i="13" s="1"/>
  <c r="AY134" i="13" s="1"/>
  <c r="AY28" i="13"/>
  <c r="AU91" i="13"/>
  <c r="AU58" i="13"/>
  <c r="AT128" i="13"/>
  <c r="AY132" i="13" s="1"/>
  <c r="AU127" i="13"/>
  <c r="AV130" i="13"/>
  <c r="AT110" i="13"/>
  <c r="AY114" i="13" s="1"/>
  <c r="AU109" i="13"/>
  <c r="AU49" i="13"/>
  <c r="AT50" i="13"/>
  <c r="AY54" i="13" s="1"/>
  <c r="AU97" i="13"/>
  <c r="AT98" i="13"/>
  <c r="AY102" i="13" s="1"/>
  <c r="AT116" i="13"/>
  <c r="AY120" i="13" s="1"/>
  <c r="AU76" i="13"/>
  <c r="AZ26" i="13"/>
  <c r="AZ32" i="13" s="1"/>
  <c r="AZ38" i="13" s="1"/>
  <c r="AZ44" i="13" s="1"/>
  <c r="AZ50" i="13" s="1"/>
  <c r="AZ56" i="13" s="1"/>
  <c r="AZ62" i="13" s="1"/>
  <c r="AZ68" i="13" s="1"/>
  <c r="AZ74" i="13" s="1"/>
  <c r="AZ80" i="13" s="1"/>
  <c r="AZ86" i="13" s="1"/>
  <c r="AZ92" i="13" s="1"/>
  <c r="AZ98" i="13" s="1"/>
  <c r="AZ104" i="13" s="1"/>
  <c r="AZ110" i="13" s="1"/>
  <c r="AZ116" i="13" s="1"/>
  <c r="AZ122" i="13" s="1"/>
  <c r="AZ128" i="13" s="1"/>
  <c r="AZ134" i="13" s="1"/>
  <c r="AT134" i="13"/>
  <c r="AY138" i="13" s="1"/>
  <c r="AU133" i="13"/>
  <c r="AT74" i="13"/>
  <c r="AY78" i="13" s="1"/>
  <c r="AU73" i="13"/>
  <c r="AU115" i="13"/>
  <c r="AU136" i="13"/>
  <c r="AU82" i="13"/>
  <c r="AU106" i="13"/>
  <c r="AW26" i="13"/>
  <c r="AW32" i="13" s="1"/>
  <c r="AW38" i="13" s="1"/>
  <c r="AW44" i="13" s="1"/>
  <c r="AW50" i="13" s="1"/>
  <c r="AW56" i="13" s="1"/>
  <c r="AW62" i="13" s="1"/>
  <c r="AW68" i="13" s="1"/>
  <c r="AW74" i="13" s="1"/>
  <c r="AW80" i="13" s="1"/>
  <c r="AW86" i="13" s="1"/>
  <c r="AW92" i="13" s="1"/>
  <c r="AW98" i="13" s="1"/>
  <c r="AW104" i="13" s="1"/>
  <c r="AW110" i="13" s="1"/>
  <c r="AW116" i="13" s="1"/>
  <c r="AW122" i="13" s="1"/>
  <c r="AW128" i="13" s="1"/>
  <c r="AW134" i="13" s="1"/>
  <c r="AW28" i="13"/>
  <c r="BB104" i="13"/>
  <c r="BB110" i="13" s="1"/>
  <c r="BB116" i="13" s="1"/>
  <c r="BB122" i="13" s="1"/>
  <c r="BB128" i="13" s="1"/>
  <c r="BB134" i="13" s="1"/>
  <c r="AU88" i="13"/>
  <c r="AT44" i="13"/>
  <c r="AY48" i="13" s="1"/>
  <c r="AT26" i="13"/>
  <c r="AY30" i="13" s="1"/>
  <c r="AU25" i="13"/>
  <c r="AT92" i="13"/>
  <c r="AY96" i="13" s="1"/>
  <c r="AU31" i="13"/>
  <c r="AU43" i="13"/>
  <c r="AT80" i="13"/>
  <c r="AY84" i="13" s="1"/>
  <c r="AU79" i="13"/>
  <c r="AT68" i="13"/>
  <c r="AY72" i="13" s="1"/>
  <c r="AU67" i="13"/>
  <c r="AU61" i="13"/>
  <c r="AT62" i="13"/>
  <c r="AY66" i="13" s="1"/>
  <c r="AU52" i="13"/>
  <c r="AT38" i="13"/>
  <c r="AY42" i="13" s="1"/>
  <c r="AU37" i="13"/>
  <c r="AT32" i="13"/>
  <c r="AY36" i="13" s="1"/>
  <c r="AV112" i="13"/>
  <c r="AU103" i="13"/>
  <c r="AX26" i="13"/>
  <c r="AX32" i="13" s="1"/>
  <c r="AX38" i="13" s="1"/>
  <c r="AX44" i="13" s="1"/>
  <c r="AX50" i="13" s="1"/>
  <c r="AX56" i="13" s="1"/>
  <c r="AX62" i="13" s="1"/>
  <c r="AX68" i="13" s="1"/>
  <c r="AX74" i="13" s="1"/>
  <c r="AX80" i="13" s="1"/>
  <c r="AX86" i="13" s="1"/>
  <c r="AX92" i="13" s="1"/>
  <c r="AX98" i="13" s="1"/>
  <c r="AX104" i="13" s="1"/>
  <c r="AX110" i="13" s="1"/>
  <c r="AX116" i="13" s="1"/>
  <c r="AX122" i="13" s="1"/>
  <c r="AX128" i="13" s="1"/>
  <c r="AX134" i="13" s="1"/>
  <c r="AU40" i="13"/>
  <c r="AU100" i="13"/>
  <c r="AU34" i="13"/>
  <c r="I34" i="13" s="1"/>
  <c r="AT104" i="13"/>
  <c r="AY108" i="13" s="1"/>
  <c r="AT122" i="13"/>
  <c r="AY126" i="13" s="1"/>
  <c r="AU121" i="13"/>
  <c r="BA46" i="13"/>
  <c r="AU46" i="13" s="1"/>
  <c r="AV124" i="13"/>
  <c r="AU94" i="13"/>
  <c r="BA26" i="13"/>
  <c r="BA32" i="13" s="1"/>
  <c r="BA38" i="13" s="1"/>
  <c r="BA44" i="13" s="1"/>
  <c r="BA50" i="13" s="1"/>
  <c r="BA56" i="13" s="1"/>
  <c r="BA62" i="13" s="1"/>
  <c r="BA68" i="13" s="1"/>
  <c r="BA74" i="13" s="1"/>
  <c r="BA80" i="13" s="1"/>
  <c r="BA86" i="13" s="1"/>
  <c r="BA92" i="13" s="1"/>
  <c r="BA98" i="13" s="1"/>
  <c r="BA104" i="13" s="1"/>
  <c r="BA110" i="13" s="1"/>
  <c r="BA116" i="13" s="1"/>
  <c r="BA122" i="13" s="1"/>
  <c r="BA128" i="13" s="1"/>
  <c r="BA134" i="13" s="1"/>
  <c r="AU85" i="13"/>
  <c r="AT86" i="13"/>
  <c r="AY90" i="13" s="1"/>
  <c r="AV70" i="13"/>
  <c r="AU118" i="13"/>
  <c r="BA16" i="13"/>
  <c r="BA15" i="13" s="1"/>
  <c r="AT14" i="13"/>
  <c r="AT20" i="13"/>
  <c r="BA22" i="13"/>
  <c r="BA21" i="13" s="1"/>
  <c r="BA27" i="13" s="1"/>
  <c r="BA33" i="13" s="1"/>
  <c r="BA39" i="13" s="1"/>
  <c r="AV16" i="13"/>
  <c r="AU13" i="13"/>
  <c r="AT16" i="13" s="1"/>
  <c r="AX16" i="13"/>
  <c r="AX15" i="13" s="1"/>
  <c r="AW16" i="13"/>
  <c r="AW15" i="13" s="1"/>
  <c r="AY16" i="13"/>
  <c r="AY15" i="13" s="1"/>
  <c r="BB16" i="13"/>
  <c r="BB15" i="13" s="1"/>
  <c r="BB14" i="13"/>
  <c r="AV14" i="13"/>
  <c r="AZ16" i="13"/>
  <c r="AZ15" i="13" s="1"/>
  <c r="AU19" i="13"/>
  <c r="AT22" i="13" s="1"/>
  <c r="AV20" i="13"/>
  <c r="AY22" i="13"/>
  <c r="AY21" i="13" s="1"/>
  <c r="AZ22" i="13"/>
  <c r="AZ21" i="13" s="1"/>
  <c r="AZ27" i="13" s="1"/>
  <c r="AZ33" i="13" s="1"/>
  <c r="AZ39" i="13" s="1"/>
  <c r="AZ45" i="13" s="1"/>
  <c r="AZ51" i="13" s="1"/>
  <c r="AZ57" i="13" s="1"/>
  <c r="AZ63" i="13" s="1"/>
  <c r="AZ69" i="13" s="1"/>
  <c r="AZ75" i="13" s="1"/>
  <c r="AZ81" i="13" s="1"/>
  <c r="AZ87" i="13" s="1"/>
  <c r="AZ93" i="13" s="1"/>
  <c r="AZ99" i="13" s="1"/>
  <c r="AZ105" i="13" s="1"/>
  <c r="AZ111" i="13" s="1"/>
  <c r="AZ117" i="13" s="1"/>
  <c r="AZ123" i="13" s="1"/>
  <c r="AZ129" i="13" s="1"/>
  <c r="AZ135" i="13" s="1"/>
  <c r="AX22" i="13"/>
  <c r="AX21" i="13" s="1"/>
  <c r="AX27" i="13" s="1"/>
  <c r="AX33" i="13" s="1"/>
  <c r="AX39" i="13" s="1"/>
  <c r="AX45" i="13" s="1"/>
  <c r="AX51" i="13" s="1"/>
  <c r="AX57" i="13" s="1"/>
  <c r="AX63" i="13" s="1"/>
  <c r="AX69" i="13" s="1"/>
  <c r="AX75" i="13" s="1"/>
  <c r="AX81" i="13" s="1"/>
  <c r="AX87" i="13" s="1"/>
  <c r="AX93" i="13" s="1"/>
  <c r="AX99" i="13" s="1"/>
  <c r="AX105" i="13" s="1"/>
  <c r="AX111" i="13" s="1"/>
  <c r="AX117" i="13" s="1"/>
  <c r="AX123" i="13" s="1"/>
  <c r="AX129" i="13" s="1"/>
  <c r="AX135" i="13" s="1"/>
  <c r="AV22" i="13"/>
  <c r="AW22" i="13"/>
  <c r="AW21" i="13" s="1"/>
  <c r="BB22" i="13"/>
  <c r="BB21" i="13" s="1"/>
  <c r="BB27" i="13" s="1"/>
  <c r="BB33" i="13" s="1"/>
  <c r="BB39" i="13" s="1"/>
  <c r="BB45" i="13" s="1"/>
  <c r="BB51" i="13" s="1"/>
  <c r="BB57" i="13" s="1"/>
  <c r="BB63" i="13" s="1"/>
  <c r="BB69" i="13" s="1"/>
  <c r="BB75" i="13" s="1"/>
  <c r="BB81" i="13" s="1"/>
  <c r="BB87" i="13" s="1"/>
  <c r="BB93" i="13" s="1"/>
  <c r="BB99" i="13" s="1"/>
  <c r="BB105" i="13" s="1"/>
  <c r="BB111" i="13" s="1"/>
  <c r="BB117" i="13" s="1"/>
  <c r="BB123" i="13" s="1"/>
  <c r="BB129" i="13" s="1"/>
  <c r="BB135" i="13" s="1"/>
  <c r="H58" i="13" l="1"/>
  <c r="J59" i="13" s="1"/>
  <c r="AT28" i="13"/>
  <c r="AT34" i="13" s="1"/>
  <c r="AU28" i="13"/>
  <c r="I28" i="13" s="1"/>
  <c r="I46" i="13"/>
  <c r="H34" i="13"/>
  <c r="I31" i="13"/>
  <c r="I82" i="13"/>
  <c r="H52" i="13"/>
  <c r="I49" i="13"/>
  <c r="AU112" i="13"/>
  <c r="I52" i="13"/>
  <c r="I88" i="13"/>
  <c r="H118" i="13"/>
  <c r="I115" i="13"/>
  <c r="AU130" i="13"/>
  <c r="I64" i="13"/>
  <c r="H70" i="13"/>
  <c r="I67" i="13"/>
  <c r="I100" i="13"/>
  <c r="I73" i="13"/>
  <c r="H76" i="13"/>
  <c r="AY27" i="13"/>
  <c r="AY33" i="13" s="1"/>
  <c r="AY39" i="13" s="1"/>
  <c r="AY45" i="13" s="1"/>
  <c r="AY51" i="13" s="1"/>
  <c r="AY57" i="13" s="1"/>
  <c r="AY63" i="13" s="1"/>
  <c r="AY69" i="13" s="1"/>
  <c r="AY75" i="13" s="1"/>
  <c r="AY81" i="13" s="1"/>
  <c r="AY87" i="13" s="1"/>
  <c r="AY93" i="13" s="1"/>
  <c r="AY99" i="13" s="1"/>
  <c r="AY105" i="13" s="1"/>
  <c r="AY111" i="13" s="1"/>
  <c r="AY117" i="13" s="1"/>
  <c r="AY123" i="13" s="1"/>
  <c r="AY129" i="13" s="1"/>
  <c r="AY135" i="13" s="1"/>
  <c r="S59" i="13"/>
  <c r="AT59" i="13"/>
  <c r="AB59" i="13"/>
  <c r="I136" i="13"/>
  <c r="H136" i="13"/>
  <c r="I133" i="13"/>
  <c r="H112" i="13"/>
  <c r="I109" i="13"/>
  <c r="I97" i="13"/>
  <c r="H100" i="13"/>
  <c r="H94" i="13"/>
  <c r="I91" i="13"/>
  <c r="H88" i="13"/>
  <c r="I85" i="13"/>
  <c r="H82" i="13"/>
  <c r="I79" i="13"/>
  <c r="I76" i="13"/>
  <c r="H130" i="13"/>
  <c r="I127" i="13"/>
  <c r="AT30" i="13"/>
  <c r="AV26" i="13"/>
  <c r="I118" i="13"/>
  <c r="H40" i="13"/>
  <c r="I37" i="13"/>
  <c r="I61" i="13"/>
  <c r="H64" i="13"/>
  <c r="I25" i="13"/>
  <c r="H28" i="13"/>
  <c r="AU70" i="13"/>
  <c r="I58" i="13"/>
  <c r="I106" i="13"/>
  <c r="BA45" i="13"/>
  <c r="BA51" i="13" s="1"/>
  <c r="BA57" i="13" s="1"/>
  <c r="BA63" i="13" s="1"/>
  <c r="BA69" i="13" s="1"/>
  <c r="BA75" i="13" s="1"/>
  <c r="BA81" i="13" s="1"/>
  <c r="BA87" i="13" s="1"/>
  <c r="BA93" i="13" s="1"/>
  <c r="BA99" i="13" s="1"/>
  <c r="BA105" i="13" s="1"/>
  <c r="BA111" i="13" s="1"/>
  <c r="BA117" i="13" s="1"/>
  <c r="BA123" i="13" s="1"/>
  <c r="BA129" i="13" s="1"/>
  <c r="BA135" i="13" s="1"/>
  <c r="H124" i="13"/>
  <c r="I121" i="13"/>
  <c r="I94" i="13"/>
  <c r="AU124" i="13"/>
  <c r="I40" i="13"/>
  <c r="H106" i="13"/>
  <c r="I103" i="13"/>
  <c r="H46" i="13"/>
  <c r="I43" i="13"/>
  <c r="AW27" i="13"/>
  <c r="AW33" i="13" s="1"/>
  <c r="AW39" i="13" s="1"/>
  <c r="AW45" i="13" s="1"/>
  <c r="AW51" i="13" s="1"/>
  <c r="AW57" i="13" s="1"/>
  <c r="AW63" i="13" s="1"/>
  <c r="AW69" i="13" s="1"/>
  <c r="AW75" i="13" s="1"/>
  <c r="AW81" i="13" s="1"/>
  <c r="AW87" i="13" s="1"/>
  <c r="AW93" i="13" s="1"/>
  <c r="AW99" i="13" s="1"/>
  <c r="AW105" i="13" s="1"/>
  <c r="AW111" i="13" s="1"/>
  <c r="AW117" i="13" s="1"/>
  <c r="AW123" i="13" s="1"/>
  <c r="AW129" i="13" s="1"/>
  <c r="AW135" i="13" s="1"/>
  <c r="AV15" i="13"/>
  <c r="AT15" i="13"/>
  <c r="AY24" i="13"/>
  <c r="AT24" i="13"/>
  <c r="AT19" i="13"/>
  <c r="AT21" i="13"/>
  <c r="AT18" i="13"/>
  <c r="AY18" i="13"/>
  <c r="AU20" i="13"/>
  <c r="AU14" i="13"/>
  <c r="I14" i="13" s="1"/>
  <c r="H16" i="13"/>
  <c r="I13" i="13"/>
  <c r="AU16" i="13"/>
  <c r="AV21" i="13"/>
  <c r="AV27" i="13" s="1"/>
  <c r="AU22" i="13"/>
  <c r="H22" i="13"/>
  <c r="I19" i="13"/>
  <c r="B24" i="13"/>
  <c r="L2" i="14"/>
  <c r="AK59" i="13" l="1"/>
  <c r="AT25" i="13"/>
  <c r="AB137" i="13"/>
  <c r="J137" i="13"/>
  <c r="S137" i="13"/>
  <c r="AK137" i="13"/>
  <c r="AT137" i="13"/>
  <c r="AU26" i="13"/>
  <c r="I26" i="13" s="1"/>
  <c r="AT36" i="13"/>
  <c r="AV32" i="13"/>
  <c r="S89" i="13"/>
  <c r="AK89" i="13"/>
  <c r="AT89" i="13"/>
  <c r="AB89" i="13"/>
  <c r="J89" i="13"/>
  <c r="I130" i="13"/>
  <c r="J53" i="13"/>
  <c r="AK53" i="13"/>
  <c r="AT53" i="13"/>
  <c r="S53" i="13"/>
  <c r="AB53" i="13"/>
  <c r="BA30" i="13"/>
  <c r="AZ30" i="13"/>
  <c r="AT47" i="13"/>
  <c r="AB47" i="13"/>
  <c r="J47" i="13"/>
  <c r="AK47" i="13"/>
  <c r="S47" i="13"/>
  <c r="AT107" i="13"/>
  <c r="AB107" i="13"/>
  <c r="J107" i="13"/>
  <c r="AK107" i="13"/>
  <c r="S107" i="13"/>
  <c r="AT65" i="13"/>
  <c r="AB65" i="13"/>
  <c r="J65" i="13"/>
  <c r="S65" i="13"/>
  <c r="AK65" i="13"/>
  <c r="AB131" i="13"/>
  <c r="J131" i="13"/>
  <c r="AK131" i="13"/>
  <c r="S131" i="13"/>
  <c r="AT131" i="13"/>
  <c r="AK119" i="13"/>
  <c r="S119" i="13"/>
  <c r="J119" i="13"/>
  <c r="AB119" i="13"/>
  <c r="AT119" i="13"/>
  <c r="AK83" i="13"/>
  <c r="S83" i="13"/>
  <c r="AT83" i="13"/>
  <c r="AB83" i="13"/>
  <c r="J83" i="13"/>
  <c r="AB29" i="13"/>
  <c r="AK29" i="13"/>
  <c r="J29" i="13"/>
  <c r="AT29" i="13"/>
  <c r="S29" i="13"/>
  <c r="AT40" i="13"/>
  <c r="AT31" i="13"/>
  <c r="AT113" i="13"/>
  <c r="S113" i="13"/>
  <c r="AK113" i="13"/>
  <c r="AB113" i="13"/>
  <c r="J113" i="13"/>
  <c r="AT27" i="13"/>
  <c r="AV33" i="13"/>
  <c r="I70" i="13"/>
  <c r="I112" i="13"/>
  <c r="AB35" i="13"/>
  <c r="J35" i="13"/>
  <c r="AK35" i="13"/>
  <c r="AT35" i="13"/>
  <c r="S35" i="13"/>
  <c r="AT41" i="13"/>
  <c r="AB41" i="13"/>
  <c r="S41" i="13"/>
  <c r="J41" i="13"/>
  <c r="AK41" i="13"/>
  <c r="S95" i="13"/>
  <c r="AT95" i="13"/>
  <c r="AB95" i="13"/>
  <c r="J95" i="13"/>
  <c r="AK95" i="13"/>
  <c r="S71" i="13"/>
  <c r="AT71" i="13"/>
  <c r="AK71" i="13"/>
  <c r="AB71" i="13"/>
  <c r="J71" i="13"/>
  <c r="I124" i="13"/>
  <c r="AK125" i="13"/>
  <c r="AB125" i="13"/>
  <c r="S125" i="13"/>
  <c r="AT125" i="13"/>
  <c r="J125" i="13"/>
  <c r="S101" i="13"/>
  <c r="AB101" i="13"/>
  <c r="AT101" i="13"/>
  <c r="AK101" i="13"/>
  <c r="J101" i="13"/>
  <c r="AK77" i="13"/>
  <c r="S77" i="13"/>
  <c r="J77" i="13"/>
  <c r="AB77" i="13"/>
  <c r="AT77" i="13"/>
  <c r="AK23" i="13"/>
  <c r="AR24" i="13" s="1"/>
  <c r="AL24" i="13" s="1"/>
  <c r="S23" i="13"/>
  <c r="Z24" i="13" s="1"/>
  <c r="T24" i="13" s="1"/>
  <c r="AT23" i="13"/>
  <c r="AB23" i="13"/>
  <c r="AI24" i="13" s="1"/>
  <c r="AC24" i="13" s="1"/>
  <c r="J23" i="13"/>
  <c r="Q24" i="13" s="1"/>
  <c r="K24" i="13" s="1"/>
  <c r="AZ18" i="13"/>
  <c r="AZ24" i="13"/>
  <c r="BA24" i="13"/>
  <c r="AU24" i="13" s="1"/>
  <c r="AK17" i="13"/>
  <c r="AR18" i="13" s="1"/>
  <c r="AL18" i="13" s="1"/>
  <c r="AN18" i="13" s="1"/>
  <c r="AB17" i="13"/>
  <c r="AI18" i="13" s="1"/>
  <c r="AC18" i="13" s="1"/>
  <c r="AE18" i="13" s="1"/>
  <c r="S17" i="13"/>
  <c r="Z18" i="13" s="1"/>
  <c r="T18" i="13" s="1"/>
  <c r="V18" i="13" s="1"/>
  <c r="AT17" i="13"/>
  <c r="BA18" i="13" s="1"/>
  <c r="AU18" i="13" s="1"/>
  <c r="AV18" i="13" s="1"/>
  <c r="J17" i="13"/>
  <c r="Q18" i="13" s="1"/>
  <c r="K18" i="13" s="1"/>
  <c r="M18" i="13" s="1"/>
  <c r="I20" i="13"/>
  <c r="AT13" i="13"/>
  <c r="AU15" i="13"/>
  <c r="I16" i="13"/>
  <c r="AU21" i="13"/>
  <c r="I22" i="13"/>
  <c r="M2" i="14"/>
  <c r="L9" i="14"/>
  <c r="M24" i="13" l="1"/>
  <c r="L24" i="13"/>
  <c r="AE24" i="13"/>
  <c r="AD24" i="13"/>
  <c r="V24" i="13"/>
  <c r="U24" i="13"/>
  <c r="AU27" i="13"/>
  <c r="I27" i="13" s="1"/>
  <c r="BB24" i="13"/>
  <c r="AM24" i="13"/>
  <c r="AN24" i="13"/>
  <c r="AT33" i="13"/>
  <c r="AV39" i="13"/>
  <c r="AU32" i="13"/>
  <c r="I32" i="13" s="1"/>
  <c r="AT42" i="13"/>
  <c r="AV38" i="13"/>
  <c r="AU33" i="13"/>
  <c r="AW18" i="13"/>
  <c r="AT37" i="13"/>
  <c r="AT46" i="13"/>
  <c r="AU30" i="13"/>
  <c r="AV30" i="13" s="1"/>
  <c r="BA36" i="13"/>
  <c r="AZ36" i="13"/>
  <c r="AV24" i="13"/>
  <c r="AW24" i="13"/>
  <c r="BB18" i="13"/>
  <c r="AD18" i="13"/>
  <c r="L18" i="13"/>
  <c r="AM18" i="13"/>
  <c r="U18" i="13"/>
  <c r="I15" i="13"/>
  <c r="I21" i="13"/>
  <c r="M9" i="14"/>
  <c r="N2" i="14"/>
  <c r="AU36" i="13" l="1"/>
  <c r="AV36" i="13" s="1"/>
  <c r="AU38" i="13"/>
  <c r="I38" i="13" s="1"/>
  <c r="AV44" i="13"/>
  <c r="AT48" i="13"/>
  <c r="I33" i="13"/>
  <c r="AU39" i="13"/>
  <c r="BA42" i="13"/>
  <c r="AZ42" i="13"/>
  <c r="AT43" i="13"/>
  <c r="AT52" i="13"/>
  <c r="AT39" i="13"/>
  <c r="AV45" i="13"/>
  <c r="AW30" i="13"/>
  <c r="N9" i="14"/>
  <c r="O2" i="14"/>
  <c r="AW36" i="13" l="1"/>
  <c r="AU42" i="13"/>
  <c r="AV42" i="13" s="1"/>
  <c r="BA48" i="13"/>
  <c r="AZ48" i="13"/>
  <c r="AU44" i="13"/>
  <c r="I44" i="13" s="1"/>
  <c r="AT54" i="13"/>
  <c r="AV50" i="13"/>
  <c r="I39" i="13"/>
  <c r="AU45" i="13"/>
  <c r="AT45" i="13"/>
  <c r="AV51" i="13"/>
  <c r="AT49" i="13"/>
  <c r="AT58" i="13"/>
  <c r="O9" i="14"/>
  <c r="P2" i="14"/>
  <c r="AW42" i="13" l="1"/>
  <c r="AT55" i="13"/>
  <c r="AT64" i="13"/>
  <c r="I45" i="13"/>
  <c r="AU51" i="13"/>
  <c r="AU48" i="13"/>
  <c r="AV48" i="13" s="1"/>
  <c r="AT51" i="13"/>
  <c r="AV57" i="13"/>
  <c r="AU50" i="13"/>
  <c r="I50" i="13" s="1"/>
  <c r="AV56" i="13"/>
  <c r="AT60" i="13"/>
  <c r="BA54" i="13"/>
  <c r="AZ54" i="13"/>
  <c r="Q2" i="14"/>
  <c r="P9" i="14"/>
  <c r="AZ60" i="13" l="1"/>
  <c r="BA60" i="13"/>
  <c r="AU56" i="13"/>
  <c r="I56" i="13" s="1"/>
  <c r="AV62" i="13"/>
  <c r="AT66" i="13"/>
  <c r="I51" i="13"/>
  <c r="AU57" i="13"/>
  <c r="AW48" i="13"/>
  <c r="AT57" i="13"/>
  <c r="AV63" i="13"/>
  <c r="AT70" i="13"/>
  <c r="AT61" i="13"/>
  <c r="AU54" i="13"/>
  <c r="AW54" i="13" s="1"/>
  <c r="R2" i="14"/>
  <c r="Q9" i="14"/>
  <c r="AV54" i="13" l="1"/>
  <c r="AU60" i="13"/>
  <c r="AW60" i="13" s="1"/>
  <c r="AT76" i="13"/>
  <c r="AT67" i="13"/>
  <c r="I57" i="13"/>
  <c r="AU63" i="13"/>
  <c r="AT63" i="13"/>
  <c r="AV69" i="13"/>
  <c r="AZ66" i="13"/>
  <c r="BA66" i="13"/>
  <c r="AU62" i="13"/>
  <c r="I62" i="13" s="1"/>
  <c r="AV68" i="13"/>
  <c r="AT72" i="13"/>
  <c r="R9" i="14"/>
  <c r="U2" i="14"/>
  <c r="AV60" i="13" l="1"/>
  <c r="AU68" i="13"/>
  <c r="I68" i="13" s="1"/>
  <c r="AV74" i="13"/>
  <c r="AT78" i="13"/>
  <c r="AT69" i="13"/>
  <c r="AV75" i="13"/>
  <c r="AU66" i="13"/>
  <c r="AV66" i="13" s="1"/>
  <c r="I63" i="13"/>
  <c r="AU69" i="13"/>
  <c r="AT73" i="13"/>
  <c r="AT82" i="13"/>
  <c r="BA72" i="13"/>
  <c r="AZ72" i="13"/>
  <c r="V2" i="14"/>
  <c r="U9" i="14"/>
  <c r="AU72" i="13" l="1"/>
  <c r="AV72" i="13" s="1"/>
  <c r="BA78" i="13"/>
  <c r="AZ78" i="13"/>
  <c r="AT88" i="13"/>
  <c r="AT79" i="13"/>
  <c r="AU74" i="13"/>
  <c r="AT84" i="13"/>
  <c r="AV80" i="13"/>
  <c r="I69" i="13"/>
  <c r="AU75" i="13"/>
  <c r="AT75" i="13"/>
  <c r="AV81" i="13"/>
  <c r="AW66" i="13"/>
  <c r="V9" i="14"/>
  <c r="W2" i="14"/>
  <c r="AW72" i="13" l="1"/>
  <c r="AU78" i="13"/>
  <c r="AV78" i="13" s="1"/>
  <c r="I74" i="13"/>
  <c r="I75" i="13"/>
  <c r="AU81" i="13"/>
  <c r="AT94" i="13"/>
  <c r="AT85" i="13"/>
  <c r="AT81" i="13"/>
  <c r="AV87" i="13"/>
  <c r="AZ84" i="13"/>
  <c r="BA84" i="13"/>
  <c r="AU80" i="13"/>
  <c r="I80" i="13" s="1"/>
  <c r="AV86" i="13"/>
  <c r="AT90" i="13"/>
  <c r="X2" i="14"/>
  <c r="W9" i="14"/>
  <c r="AW78" i="13" l="1"/>
  <c r="AT91" i="13"/>
  <c r="AT100" i="13"/>
  <c r="AT87" i="13"/>
  <c r="AV93" i="13"/>
  <c r="AZ90" i="13"/>
  <c r="BA90" i="13"/>
  <c r="AU86" i="13"/>
  <c r="I86" i="13" s="1"/>
  <c r="AV92" i="13"/>
  <c r="AT96" i="13"/>
  <c r="AU84" i="13"/>
  <c r="AW84" i="13" s="1"/>
  <c r="I81" i="13"/>
  <c r="AU87" i="13"/>
  <c r="X9" i="14"/>
  <c r="Y2" i="14"/>
  <c r="AU92" i="13" l="1"/>
  <c r="AT102" i="13"/>
  <c r="AV98" i="13"/>
  <c r="AU90" i="13"/>
  <c r="AV90" i="13" s="1"/>
  <c r="I87" i="13"/>
  <c r="AU93" i="13"/>
  <c r="AT97" i="13"/>
  <c r="AT106" i="13"/>
  <c r="BA96" i="13"/>
  <c r="AZ96" i="13"/>
  <c r="AV84" i="13"/>
  <c r="AT93" i="13"/>
  <c r="AV99" i="13"/>
  <c r="Z2" i="14"/>
  <c r="Y9" i="14"/>
  <c r="AW90" i="13" l="1"/>
  <c r="AU98" i="13"/>
  <c r="I98" i="13" s="1"/>
  <c r="AV104" i="13"/>
  <c r="AT108" i="13"/>
  <c r="I93" i="13"/>
  <c r="AU99" i="13"/>
  <c r="AT99" i="13"/>
  <c r="AV105" i="13"/>
  <c r="BA102" i="13"/>
  <c r="AZ102" i="13"/>
  <c r="AU96" i="13"/>
  <c r="AV96" i="13" s="1"/>
  <c r="I92" i="13"/>
  <c r="AT103" i="13"/>
  <c r="AT112" i="13"/>
  <c r="Z9" i="14"/>
  <c r="AA2" i="14"/>
  <c r="AU102" i="13" l="1"/>
  <c r="AV102" i="13" s="1"/>
  <c r="AW96" i="13"/>
  <c r="BA108" i="13"/>
  <c r="AZ108" i="13"/>
  <c r="AT109" i="13"/>
  <c r="AT118" i="13"/>
  <c r="AU104" i="13"/>
  <c r="I104" i="13" s="1"/>
  <c r="AV110" i="13"/>
  <c r="AT114" i="13"/>
  <c r="AT105" i="13"/>
  <c r="AV111" i="13"/>
  <c r="I99" i="13"/>
  <c r="AU105" i="13"/>
  <c r="AA9" i="14"/>
  <c r="AD2" i="14"/>
  <c r="AW102" i="13" l="1"/>
  <c r="AT124" i="13"/>
  <c r="AT115" i="13"/>
  <c r="BA114" i="13"/>
  <c r="AZ114" i="13"/>
  <c r="AT111" i="13"/>
  <c r="AV117" i="13"/>
  <c r="AU108" i="13"/>
  <c r="AV108" i="13" s="1"/>
  <c r="I105" i="13"/>
  <c r="AU111" i="13"/>
  <c r="AU110" i="13"/>
  <c r="I110" i="13" s="1"/>
  <c r="AT120" i="13"/>
  <c r="AV116" i="13"/>
  <c r="AD9" i="14"/>
  <c r="AE2" i="14"/>
  <c r="AZ120" i="13" l="1"/>
  <c r="BA120" i="13"/>
  <c r="AT117" i="13"/>
  <c r="AV123" i="13"/>
  <c r="AT121" i="13"/>
  <c r="AT130" i="13"/>
  <c r="AU116" i="13"/>
  <c r="I116" i="13" s="1"/>
  <c r="AT126" i="13"/>
  <c r="AV122" i="13"/>
  <c r="I111" i="13"/>
  <c r="AU117" i="13"/>
  <c r="AW108" i="13"/>
  <c r="AU114" i="13"/>
  <c r="AV114" i="13" s="1"/>
  <c r="AF2" i="14"/>
  <c r="AE9" i="14"/>
  <c r="I117" i="13" l="1"/>
  <c r="AU123" i="13"/>
  <c r="AZ126" i="13"/>
  <c r="BA126" i="13"/>
  <c r="AT136" i="13"/>
  <c r="AT127" i="13"/>
  <c r="AU120" i="13"/>
  <c r="AV120" i="13" s="1"/>
  <c r="AW114" i="13"/>
  <c r="AU122" i="13"/>
  <c r="I122" i="13" s="1"/>
  <c r="AT132" i="13"/>
  <c r="AV128" i="13"/>
  <c r="AT123" i="13"/>
  <c r="AV129" i="13"/>
  <c r="AF9" i="14"/>
  <c r="F1" i="14"/>
  <c r="AG2" i="14"/>
  <c r="AT133" i="13" l="1"/>
  <c r="AU128" i="13"/>
  <c r="I128" i="13" s="1"/>
  <c r="AT138" i="13"/>
  <c r="AV134" i="13"/>
  <c r="AZ132" i="13"/>
  <c r="BA132" i="13"/>
  <c r="AU132" i="13" s="1"/>
  <c r="AU126" i="13"/>
  <c r="AV126" i="13" s="1"/>
  <c r="AW120" i="13"/>
  <c r="I123" i="13"/>
  <c r="AU129" i="13"/>
  <c r="AT129" i="13"/>
  <c r="AV135" i="13"/>
  <c r="AG9" i="14"/>
  <c r="AH2" i="14"/>
  <c r="AW126" i="13" l="1"/>
  <c r="AU134" i="13"/>
  <c r="I134" i="13" s="1"/>
  <c r="AW132" i="13"/>
  <c r="I129" i="13"/>
  <c r="AU135" i="13"/>
  <c r="BA138" i="13"/>
  <c r="AZ138" i="13"/>
  <c r="AT135" i="13"/>
  <c r="AV132" i="13"/>
  <c r="AI2" i="14"/>
  <c r="AH9" i="14"/>
  <c r="AU138" i="13" l="1"/>
  <c r="AV138" i="13" s="1"/>
  <c r="I135" i="13"/>
  <c r="AJ2" i="14"/>
  <c r="AI9" i="14"/>
  <c r="AW138" i="13" l="1"/>
  <c r="AJ9" i="14"/>
  <c r="AM2" i="14"/>
  <c r="AN2" i="14" l="1"/>
  <c r="AM9" i="14"/>
  <c r="AO2" i="14" l="1"/>
  <c r="AN9" i="14"/>
  <c r="AO9" i="14" l="1"/>
  <c r="AP2" i="14"/>
  <c r="AQ2" i="14" l="1"/>
  <c r="AP9" i="14"/>
  <c r="AR2" i="14" l="1"/>
  <c r="AQ9" i="14"/>
  <c r="AS2" i="14" l="1"/>
  <c r="AR9" i="14"/>
  <c r="AS9" i="14" l="1"/>
  <c r="AV2" i="14"/>
  <c r="AV9" i="14" l="1"/>
  <c r="AW2" i="14"/>
  <c r="AX2" i="14" l="1"/>
  <c r="AW9" i="14"/>
  <c r="AX9" i="14" l="1"/>
  <c r="AY2" i="14"/>
  <c r="AZ2" i="14" l="1"/>
  <c r="AY9" i="14"/>
  <c r="BA2" i="14" l="1"/>
  <c r="AZ9" i="14"/>
  <c r="BA9" i="14" l="1"/>
  <c r="BB2" i="14"/>
  <c r="BB9" i="14" s="1"/>
  <c r="BB28" i="14" l="1"/>
  <c r="AV64" i="14"/>
  <c r="AY34" i="14"/>
  <c r="AW37" i="14"/>
  <c r="AZ76" i="14"/>
  <c r="BB70" i="14"/>
  <c r="BA73" i="14"/>
  <c r="AV136" i="14"/>
  <c r="AY121" i="14"/>
  <c r="AZ85" i="14"/>
  <c r="AV73" i="14"/>
  <c r="AW49" i="14"/>
  <c r="BB31" i="14"/>
  <c r="BA106" i="14"/>
  <c r="AW103" i="14"/>
  <c r="BA88" i="14"/>
  <c r="BA64" i="14"/>
  <c r="AZ31" i="14"/>
  <c r="AV100" i="14"/>
  <c r="AV25" i="14"/>
  <c r="AY76" i="14"/>
  <c r="AY40" i="14"/>
  <c r="BA109" i="14"/>
  <c r="BA112" i="14"/>
  <c r="AW121" i="14"/>
  <c r="AZ52" i="14"/>
  <c r="BA133" i="14"/>
  <c r="AW91" i="14"/>
  <c r="AW100" i="14"/>
  <c r="AW94" i="14"/>
  <c r="AY133" i="14"/>
  <c r="AV109" i="14"/>
  <c r="BB136" i="14"/>
  <c r="AX64" i="14"/>
  <c r="BA55" i="14"/>
  <c r="AZ79" i="14"/>
  <c r="AX58" i="14"/>
  <c r="BB127" i="14"/>
  <c r="AY49" i="14"/>
  <c r="AZ130" i="14"/>
  <c r="BB34" i="14"/>
  <c r="AW85" i="14"/>
  <c r="BB40" i="14"/>
  <c r="AX55" i="14"/>
  <c r="BA94" i="14"/>
  <c r="AX43" i="14"/>
  <c r="BB79" i="14"/>
  <c r="BB37" i="14"/>
  <c r="AV124" i="14"/>
  <c r="AY70" i="14"/>
  <c r="AY28" i="14"/>
  <c r="BA79" i="14"/>
  <c r="AV85" i="14"/>
  <c r="BA124" i="14"/>
  <c r="AZ43" i="14"/>
  <c r="BA34" i="14"/>
  <c r="AW52" i="14"/>
  <c r="AW34" i="14"/>
  <c r="AX118" i="14"/>
  <c r="AV127" i="14"/>
  <c r="AW112" i="14"/>
  <c r="AW109" i="14"/>
  <c r="AX88" i="14"/>
  <c r="AV28" i="14"/>
  <c r="BA37" i="14"/>
  <c r="AZ115" i="14"/>
  <c r="AY103" i="14"/>
  <c r="AX37" i="14"/>
  <c r="AZ136" i="14"/>
  <c r="AZ97" i="14"/>
  <c r="AV67" i="14"/>
  <c r="AX94" i="14"/>
  <c r="AV61" i="14"/>
  <c r="AV46" i="14"/>
  <c r="AX121" i="14"/>
  <c r="BB121" i="14"/>
  <c r="BA52" i="14"/>
  <c r="AW136" i="14"/>
  <c r="BB94" i="14"/>
  <c r="AZ103" i="14"/>
  <c r="AZ25" i="14"/>
  <c r="AV91" i="14"/>
  <c r="AV106" i="14"/>
  <c r="AZ70" i="14"/>
  <c r="AZ61" i="14"/>
  <c r="BA76" i="14"/>
  <c r="AX127" i="14"/>
  <c r="AX73" i="14"/>
  <c r="AY91" i="14"/>
  <c r="BB67" i="14"/>
  <c r="AX100" i="14"/>
  <c r="AY100" i="14"/>
  <c r="AY115" i="14"/>
  <c r="AY64" i="14"/>
  <c r="AZ58" i="14"/>
  <c r="AY73" i="14"/>
  <c r="AY109" i="14"/>
  <c r="AY52" i="14"/>
  <c r="AV76" i="14"/>
  <c r="AZ124" i="14"/>
  <c r="AY130" i="14"/>
  <c r="AZ49" i="14"/>
  <c r="BB91" i="14"/>
  <c r="AV115" i="14"/>
  <c r="AX112" i="14"/>
  <c r="AY79" i="14"/>
  <c r="AW73" i="14"/>
  <c r="AZ55" i="14"/>
  <c r="AX136" i="14"/>
  <c r="AZ67" i="14"/>
  <c r="AW130" i="14"/>
  <c r="AX133" i="14"/>
  <c r="AZ127" i="14"/>
  <c r="AV52" i="14"/>
  <c r="BA85" i="14"/>
  <c r="BA115" i="14"/>
  <c r="AZ40" i="14"/>
  <c r="AX103" i="14"/>
  <c r="AZ133" i="14"/>
  <c r="AW70" i="14"/>
  <c r="AZ121" i="14"/>
  <c r="AY25" i="14"/>
  <c r="AW97" i="14"/>
  <c r="AV40" i="14"/>
  <c r="AY85" i="14"/>
  <c r="AZ100" i="14"/>
  <c r="AW40" i="14"/>
  <c r="BB112" i="14"/>
  <c r="BB55" i="14"/>
  <c r="AY31" i="14"/>
  <c r="AY118" i="14"/>
  <c r="BB100" i="14"/>
  <c r="AZ109" i="14"/>
  <c r="BA43" i="14"/>
  <c r="AW106" i="14"/>
  <c r="BA100" i="14"/>
  <c r="AZ28" i="14"/>
  <c r="BA127" i="14"/>
  <c r="AV82" i="14"/>
  <c r="AX109" i="14"/>
  <c r="AY88" i="14"/>
  <c r="AV130" i="14"/>
  <c r="AW82" i="14"/>
  <c r="BB97" i="14"/>
  <c r="BA118" i="14"/>
  <c r="AZ94" i="14"/>
  <c r="AX76" i="14"/>
  <c r="BB88" i="14"/>
  <c r="AV70" i="14"/>
  <c r="AZ91" i="14"/>
  <c r="BA49" i="14"/>
  <c r="BB76" i="14"/>
  <c r="AY112" i="14"/>
  <c r="AX97" i="14"/>
  <c r="AX70" i="14"/>
  <c r="BB58" i="14"/>
  <c r="AY124" i="14"/>
  <c r="AW88" i="14"/>
  <c r="BB64" i="14"/>
  <c r="AZ118" i="14"/>
  <c r="BB43" i="14"/>
  <c r="AY55" i="14"/>
  <c r="BA58" i="14"/>
  <c r="BA91" i="14"/>
  <c r="AW58" i="14"/>
  <c r="AW61" i="14"/>
  <c r="AZ112" i="14"/>
  <c r="AZ34" i="14"/>
  <c r="AX79" i="14"/>
  <c r="AX130" i="14"/>
  <c r="BB85" i="14"/>
  <c r="BA25" i="14"/>
  <c r="AY106" i="14"/>
  <c r="AV31" i="14"/>
  <c r="BB52" i="14"/>
  <c r="AW133" i="14"/>
  <c r="AV94" i="14"/>
  <c r="BA31" i="14"/>
  <c r="AV34" i="14"/>
  <c r="AZ82" i="14"/>
  <c r="BB46" i="14"/>
  <c r="AY46" i="14"/>
  <c r="AZ88" i="14"/>
  <c r="AW115" i="14"/>
  <c r="AW46" i="14"/>
  <c r="BA40" i="14"/>
  <c r="AX85" i="14"/>
  <c r="AW25" i="14"/>
  <c r="AW124" i="14"/>
  <c r="AV103" i="14"/>
  <c r="AY136" i="14"/>
  <c r="AX82" i="14"/>
  <c r="AW79" i="14"/>
  <c r="BB118" i="14"/>
  <c r="AX67" i="14"/>
  <c r="BA46" i="14"/>
  <c r="AW28" i="14"/>
  <c r="AV133" i="14"/>
  <c r="AY127" i="14"/>
  <c r="AY82" i="14"/>
  <c r="BA97" i="14"/>
  <c r="AW76" i="14"/>
  <c r="AZ73" i="14"/>
  <c r="BB49" i="14"/>
  <c r="BB133" i="14"/>
  <c r="BB82" i="14"/>
  <c r="AX46" i="14"/>
  <c r="BA82" i="14"/>
  <c r="AV118" i="14"/>
  <c r="BB115" i="14"/>
  <c r="BA136" i="14"/>
  <c r="AZ46" i="14"/>
  <c r="AW64" i="14"/>
  <c r="AV37" i="14"/>
  <c r="BA121" i="14"/>
  <c r="AX28" i="14"/>
  <c r="BA103" i="14"/>
  <c r="AX124" i="14"/>
  <c r="AV121" i="14"/>
  <c r="AW55" i="14"/>
  <c r="BB61" i="14"/>
  <c r="BA70" i="14"/>
  <c r="AY58" i="14"/>
  <c r="BA61" i="14"/>
  <c r="AW118" i="14"/>
  <c r="AV97" i="14"/>
  <c r="AX49" i="14"/>
  <c r="BA28" i="14"/>
  <c r="AY61" i="14"/>
  <c r="AV112" i="14"/>
  <c r="AZ106" i="14"/>
  <c r="AY67" i="14"/>
  <c r="AY37" i="14"/>
  <c r="AX25" i="14"/>
  <c r="AV58" i="14"/>
  <c r="AZ64" i="14"/>
  <c r="AX106" i="14"/>
  <c r="BB73" i="14"/>
  <c r="BB109" i="14"/>
  <c r="AX91" i="14"/>
  <c r="BB130" i="14"/>
  <c r="AX31" i="14"/>
  <c r="AX34" i="14"/>
  <c r="AX115" i="14"/>
  <c r="BB106" i="14"/>
  <c r="AX52" i="14"/>
  <c r="BB103" i="14"/>
  <c r="AY97" i="14"/>
  <c r="AZ37" i="14"/>
  <c r="BB25" i="14"/>
  <c r="AV88" i="14"/>
  <c r="AW67" i="14"/>
  <c r="AY43" i="14"/>
  <c r="AX61" i="14"/>
  <c r="AW31" i="14"/>
  <c r="AW43" i="14"/>
  <c r="AV79" i="14"/>
  <c r="AV55" i="14"/>
  <c r="BA130" i="14"/>
  <c r="BB124" i="14"/>
  <c r="AY94" i="14"/>
  <c r="AV43" i="14"/>
  <c r="AX40" i="14"/>
  <c r="AV49" i="14"/>
  <c r="BA67" i="14"/>
  <c r="AW127" i="14"/>
  <c r="AY13" i="14"/>
  <c r="AY14" i="14" s="1"/>
  <c r="BB13" i="14"/>
  <c r="BB14" i="14" s="1"/>
  <c r="AV13" i="14"/>
  <c r="AX13" i="14"/>
  <c r="AX14" i="14" s="1"/>
  <c r="AW13" i="14"/>
  <c r="AW14" i="14" s="1"/>
  <c r="AZ13" i="14"/>
  <c r="AZ14" i="14" s="1"/>
  <c r="BA13" i="14"/>
  <c r="BA14" i="14" s="1"/>
  <c r="BA19" i="14"/>
  <c r="BA20" i="14" s="1"/>
  <c r="AY19" i="14"/>
  <c r="AY20" i="14" s="1"/>
  <c r="AV19" i="14"/>
  <c r="BB19" i="14"/>
  <c r="BB20" i="14" s="1"/>
  <c r="AZ19" i="14"/>
  <c r="AZ20" i="14" s="1"/>
  <c r="AX19" i="14"/>
  <c r="AX20" i="14" s="1"/>
  <c r="AW19" i="14"/>
  <c r="AW20" i="14" s="1"/>
  <c r="BB16" i="14"/>
  <c r="BB15" i="14" s="1"/>
  <c r="AX16" i="14"/>
  <c r="AX15" i="14" s="1"/>
  <c r="AV16" i="14"/>
  <c r="BA16" i="14"/>
  <c r="BA15" i="14" s="1"/>
  <c r="AW16" i="14"/>
  <c r="AW15" i="14" s="1"/>
  <c r="AZ16" i="14"/>
  <c r="AZ15" i="14" s="1"/>
  <c r="AY16" i="14"/>
  <c r="AY15" i="14" s="1"/>
  <c r="BA22" i="14"/>
  <c r="BA21" i="14" s="1"/>
  <c r="AW22" i="14"/>
  <c r="AW21" i="14" s="1"/>
  <c r="AY22" i="14"/>
  <c r="AY21" i="14" s="1"/>
  <c r="AZ22" i="14"/>
  <c r="AZ21" i="14" s="1"/>
  <c r="AX22" i="14"/>
  <c r="AX21" i="14" s="1"/>
  <c r="AV22" i="14"/>
  <c r="BB22" i="14"/>
  <c r="BB21" i="14" s="1"/>
  <c r="AY26" i="14" l="1"/>
  <c r="AU115" i="14"/>
  <c r="AZ26" i="14"/>
  <c r="AZ32" i="14" s="1"/>
  <c r="AZ38" i="14" s="1"/>
  <c r="AZ44" i="14" s="1"/>
  <c r="AZ50" i="14" s="1"/>
  <c r="AZ56" i="14" s="1"/>
  <c r="AZ62" i="14" s="1"/>
  <c r="AZ68" i="14" s="1"/>
  <c r="AZ74" i="14" s="1"/>
  <c r="AZ80" i="14" s="1"/>
  <c r="AZ86" i="14" s="1"/>
  <c r="AZ92" i="14" s="1"/>
  <c r="AZ98" i="14" s="1"/>
  <c r="AZ104" i="14" s="1"/>
  <c r="AZ110" i="14" s="1"/>
  <c r="AZ116" i="14" s="1"/>
  <c r="AZ122" i="14" s="1"/>
  <c r="AZ128" i="14" s="1"/>
  <c r="AZ134" i="14" s="1"/>
  <c r="AW27" i="14"/>
  <c r="AW33" i="14" s="1"/>
  <c r="AW39" i="14" s="1"/>
  <c r="AW45" i="14" s="1"/>
  <c r="AW51" i="14" s="1"/>
  <c r="AW57" i="14" s="1"/>
  <c r="AW63" i="14" s="1"/>
  <c r="AW69" i="14" s="1"/>
  <c r="AW75" i="14" s="1"/>
  <c r="AW81" i="14" s="1"/>
  <c r="AW87" i="14" s="1"/>
  <c r="AW93" i="14" s="1"/>
  <c r="AW99" i="14" s="1"/>
  <c r="AW105" i="14" s="1"/>
  <c r="AW111" i="14" s="1"/>
  <c r="AW117" i="14" s="1"/>
  <c r="AW123" i="14" s="1"/>
  <c r="AW129" i="14" s="1"/>
  <c r="AW135" i="14" s="1"/>
  <c r="AU91" i="14"/>
  <c r="I91" i="14" s="1"/>
  <c r="AX27" i="14"/>
  <c r="AX33" i="14" s="1"/>
  <c r="AX39" i="14" s="1"/>
  <c r="AX45" i="14" s="1"/>
  <c r="AX51" i="14" s="1"/>
  <c r="AX57" i="14" s="1"/>
  <c r="AX63" i="14" s="1"/>
  <c r="AX69" i="14" s="1"/>
  <c r="AX75" i="14" s="1"/>
  <c r="AX81" i="14" s="1"/>
  <c r="AX87" i="14" s="1"/>
  <c r="AX93" i="14" s="1"/>
  <c r="AX99" i="14" s="1"/>
  <c r="AX105" i="14" s="1"/>
  <c r="AX111" i="14" s="1"/>
  <c r="AX117" i="14" s="1"/>
  <c r="AX123" i="14" s="1"/>
  <c r="AX129" i="14" s="1"/>
  <c r="AX135" i="14" s="1"/>
  <c r="AU106" i="14"/>
  <c r="AT128" i="14"/>
  <c r="AY132" i="14" s="1"/>
  <c r="AU127" i="14"/>
  <c r="AU73" i="14"/>
  <c r="AT74" i="14"/>
  <c r="AY78" i="14" s="1"/>
  <c r="AU52" i="14"/>
  <c r="AT116" i="14"/>
  <c r="AY120" i="14" s="1"/>
  <c r="AU61" i="14"/>
  <c r="AT62" i="14"/>
  <c r="AY66" i="14" s="1"/>
  <c r="AU67" i="14"/>
  <c r="AY27" i="14"/>
  <c r="AY33" i="14" s="1"/>
  <c r="AY39" i="14" s="1"/>
  <c r="AY45" i="14" s="1"/>
  <c r="AY51" i="14" s="1"/>
  <c r="AY57" i="14" s="1"/>
  <c r="AY63" i="14" s="1"/>
  <c r="AY69" i="14" s="1"/>
  <c r="AY75" i="14" s="1"/>
  <c r="AY81" i="14" s="1"/>
  <c r="AY87" i="14" s="1"/>
  <c r="AY93" i="14" s="1"/>
  <c r="AY99" i="14" s="1"/>
  <c r="AY105" i="14" s="1"/>
  <c r="AY111" i="14" s="1"/>
  <c r="AY117" i="14" s="1"/>
  <c r="AY123" i="14" s="1"/>
  <c r="AY129" i="14" s="1"/>
  <c r="AY135" i="14" s="1"/>
  <c r="AU124" i="14"/>
  <c r="AU49" i="14"/>
  <c r="AT50" i="14"/>
  <c r="AY54" i="14" s="1"/>
  <c r="AU34" i="14"/>
  <c r="BB26" i="14"/>
  <c r="BB32" i="14" s="1"/>
  <c r="BB38" i="14" s="1"/>
  <c r="BB44" i="14" s="1"/>
  <c r="BB50" i="14" s="1"/>
  <c r="BB56" i="14" s="1"/>
  <c r="BB62" i="14" s="1"/>
  <c r="BB68" i="14" s="1"/>
  <c r="BB74" i="14" s="1"/>
  <c r="BB80" i="14" s="1"/>
  <c r="BB86" i="14" s="1"/>
  <c r="BB92" i="14" s="1"/>
  <c r="BB98" i="14" s="1"/>
  <c r="BB104" i="14" s="1"/>
  <c r="BB110" i="14" s="1"/>
  <c r="BB116" i="14" s="1"/>
  <c r="BB122" i="14" s="1"/>
  <c r="BB128" i="14" s="1"/>
  <c r="BB134" i="14" s="1"/>
  <c r="AU58" i="14"/>
  <c r="BA27" i="14"/>
  <c r="BA33" i="14" s="1"/>
  <c r="BA39" i="14" s="1"/>
  <c r="BA45" i="14" s="1"/>
  <c r="BA51" i="14" s="1"/>
  <c r="BA57" i="14" s="1"/>
  <c r="BA63" i="14" s="1"/>
  <c r="BA69" i="14" s="1"/>
  <c r="BA75" i="14" s="1"/>
  <c r="BA81" i="14" s="1"/>
  <c r="BA87" i="14" s="1"/>
  <c r="BA93" i="14" s="1"/>
  <c r="BA99" i="14" s="1"/>
  <c r="BA105" i="14" s="1"/>
  <c r="BA111" i="14" s="1"/>
  <c r="BA117" i="14" s="1"/>
  <c r="BA123" i="14" s="1"/>
  <c r="BA129" i="14" s="1"/>
  <c r="BA135" i="14" s="1"/>
  <c r="AT104" i="14"/>
  <c r="AY108" i="14" s="1"/>
  <c r="AU103" i="14"/>
  <c r="AU31" i="14"/>
  <c r="AT32" i="14"/>
  <c r="AY36" i="14" s="1"/>
  <c r="AU70" i="14"/>
  <c r="AU82" i="14"/>
  <c r="AU109" i="14"/>
  <c r="AT110" i="14"/>
  <c r="AY114" i="14" s="1"/>
  <c r="AT26" i="14"/>
  <c r="AY30" i="14" s="1"/>
  <c r="AU25" i="14"/>
  <c r="BB27" i="14"/>
  <c r="BB33" i="14" s="1"/>
  <c r="BB39" i="14" s="1"/>
  <c r="BB45" i="14" s="1"/>
  <c r="BB51" i="14" s="1"/>
  <c r="BB57" i="14" s="1"/>
  <c r="BB63" i="14" s="1"/>
  <c r="BB69" i="14" s="1"/>
  <c r="BB75" i="14" s="1"/>
  <c r="BB81" i="14" s="1"/>
  <c r="BB87" i="14" s="1"/>
  <c r="BB93" i="14" s="1"/>
  <c r="BB99" i="14" s="1"/>
  <c r="BB105" i="14" s="1"/>
  <c r="BB111" i="14" s="1"/>
  <c r="BB117" i="14" s="1"/>
  <c r="BB123" i="14" s="1"/>
  <c r="BB129" i="14" s="1"/>
  <c r="BB135" i="14" s="1"/>
  <c r="AU43" i="14"/>
  <c r="AU112" i="14"/>
  <c r="AW26" i="14"/>
  <c r="AW32" i="14" s="1"/>
  <c r="AW38" i="14" s="1"/>
  <c r="AW44" i="14" s="1"/>
  <c r="AW50" i="14" s="1"/>
  <c r="AW56" i="14" s="1"/>
  <c r="AW62" i="14" s="1"/>
  <c r="AW68" i="14" s="1"/>
  <c r="AW74" i="14" s="1"/>
  <c r="AW80" i="14" s="1"/>
  <c r="AW86" i="14" s="1"/>
  <c r="AW92" i="14" s="1"/>
  <c r="AW98" i="14" s="1"/>
  <c r="AW104" i="14" s="1"/>
  <c r="AW110" i="14" s="1"/>
  <c r="AW116" i="14" s="1"/>
  <c r="AW122" i="14" s="1"/>
  <c r="AW128" i="14" s="1"/>
  <c r="AW134" i="14" s="1"/>
  <c r="AY32" i="14"/>
  <c r="AY38" i="14" s="1"/>
  <c r="AY44" i="14" s="1"/>
  <c r="AY50" i="14" s="1"/>
  <c r="AY56" i="14" s="1"/>
  <c r="AY62" i="14" s="1"/>
  <c r="AY68" i="14" s="1"/>
  <c r="AY74" i="14" s="1"/>
  <c r="AY80" i="14" s="1"/>
  <c r="AY86" i="14" s="1"/>
  <c r="AY92" i="14" s="1"/>
  <c r="AY98" i="14" s="1"/>
  <c r="AY104" i="14" s="1"/>
  <c r="AY110" i="14" s="1"/>
  <c r="AY116" i="14" s="1"/>
  <c r="AY122" i="14" s="1"/>
  <c r="AY128" i="14" s="1"/>
  <c r="AY134" i="14" s="1"/>
  <c r="AU76" i="14"/>
  <c r="AT92" i="14"/>
  <c r="AY96" i="14" s="1"/>
  <c r="AU85" i="14"/>
  <c r="AT86" i="14"/>
  <c r="AY90" i="14" s="1"/>
  <c r="H118" i="14"/>
  <c r="I115" i="14"/>
  <c r="AU28" i="14"/>
  <c r="AT56" i="14"/>
  <c r="AY60" i="14" s="1"/>
  <c r="AU55" i="14"/>
  <c r="AU79" i="14"/>
  <c r="AT80" i="14"/>
  <c r="AY84" i="14" s="1"/>
  <c r="AU121" i="14"/>
  <c r="AT122" i="14"/>
  <c r="AY126" i="14" s="1"/>
  <c r="AU37" i="14"/>
  <c r="AT38" i="14"/>
  <c r="AY42" i="14" s="1"/>
  <c r="AU136" i="14"/>
  <c r="AU94" i="14"/>
  <c r="AZ27" i="14"/>
  <c r="AZ33" i="14" s="1"/>
  <c r="AZ39" i="14" s="1"/>
  <c r="AZ45" i="14" s="1"/>
  <c r="AZ51" i="14" s="1"/>
  <c r="AZ57" i="14" s="1"/>
  <c r="AZ63" i="14" s="1"/>
  <c r="AZ69" i="14" s="1"/>
  <c r="AZ75" i="14" s="1"/>
  <c r="AZ81" i="14" s="1"/>
  <c r="AZ87" i="14" s="1"/>
  <c r="AZ93" i="14" s="1"/>
  <c r="AZ99" i="14" s="1"/>
  <c r="AZ105" i="14" s="1"/>
  <c r="AZ111" i="14" s="1"/>
  <c r="AZ117" i="14" s="1"/>
  <c r="AZ123" i="14" s="1"/>
  <c r="AZ129" i="14" s="1"/>
  <c r="AZ135" i="14" s="1"/>
  <c r="AU64" i="14"/>
  <c r="AU100" i="14"/>
  <c r="AU118" i="14"/>
  <c r="AU46" i="14"/>
  <c r="AT68" i="14"/>
  <c r="AY72" i="14" s="1"/>
  <c r="AX26" i="14"/>
  <c r="AX32" i="14" s="1"/>
  <c r="AX38" i="14" s="1"/>
  <c r="AX44" i="14" s="1"/>
  <c r="AX50" i="14" s="1"/>
  <c r="AX56" i="14" s="1"/>
  <c r="AX62" i="14" s="1"/>
  <c r="AX68" i="14" s="1"/>
  <c r="AX74" i="14" s="1"/>
  <c r="AX80" i="14" s="1"/>
  <c r="AX86" i="14" s="1"/>
  <c r="AX92" i="14" s="1"/>
  <c r="AX98" i="14" s="1"/>
  <c r="AX104" i="14" s="1"/>
  <c r="AX110" i="14" s="1"/>
  <c r="AX116" i="14" s="1"/>
  <c r="AX122" i="14" s="1"/>
  <c r="AX128" i="14" s="1"/>
  <c r="AX134" i="14" s="1"/>
  <c r="AU133" i="14"/>
  <c r="AT134" i="14"/>
  <c r="AY138" i="14" s="1"/>
  <c r="BA26" i="14"/>
  <c r="BA32" i="14" s="1"/>
  <c r="BA38" i="14" s="1"/>
  <c r="BA44" i="14" s="1"/>
  <c r="BA50" i="14" s="1"/>
  <c r="BA56" i="14" s="1"/>
  <c r="BA62" i="14" s="1"/>
  <c r="BA68" i="14" s="1"/>
  <c r="BA74" i="14" s="1"/>
  <c r="BA80" i="14" s="1"/>
  <c r="BA86" i="14" s="1"/>
  <c r="BA92" i="14" s="1"/>
  <c r="BA98" i="14" s="1"/>
  <c r="BA104" i="14" s="1"/>
  <c r="BA110" i="14" s="1"/>
  <c r="BA116" i="14" s="1"/>
  <c r="BA122" i="14" s="1"/>
  <c r="BA128" i="14" s="1"/>
  <c r="BA134" i="14" s="1"/>
  <c r="AU40" i="14"/>
  <c r="AU97" i="14"/>
  <c r="AT98" i="14"/>
  <c r="AY102" i="14" s="1"/>
  <c r="AT44" i="14"/>
  <c r="AY48" i="14" s="1"/>
  <c r="AU130" i="14"/>
  <c r="AU88" i="14"/>
  <c r="AT21" i="14"/>
  <c r="AT14" i="14"/>
  <c r="AT20" i="14"/>
  <c r="AT15" i="14"/>
  <c r="AU13" i="14"/>
  <c r="AT16" i="14" s="1"/>
  <c r="AT13" i="14" s="1"/>
  <c r="AV14" i="14"/>
  <c r="AU14" i="14" s="1"/>
  <c r="I14" i="14" s="1"/>
  <c r="AV15" i="14"/>
  <c r="AU16" i="14"/>
  <c r="AV20" i="14"/>
  <c r="AT30" i="14" s="1"/>
  <c r="AU19" i="14"/>
  <c r="AT22" i="14" s="1"/>
  <c r="AV21" i="14"/>
  <c r="AV27" i="14" s="1"/>
  <c r="AU22" i="14"/>
  <c r="H94" i="14" l="1"/>
  <c r="AZ30" i="14"/>
  <c r="BA30" i="14"/>
  <c r="AV33" i="14"/>
  <c r="AT27" i="14"/>
  <c r="I100" i="14"/>
  <c r="AV26" i="14"/>
  <c r="I76" i="14"/>
  <c r="I25" i="14"/>
  <c r="H28" i="14"/>
  <c r="H106" i="14"/>
  <c r="I103" i="14"/>
  <c r="H52" i="14"/>
  <c r="I49" i="14"/>
  <c r="I37" i="14"/>
  <c r="H40" i="14"/>
  <c r="AT119" i="14"/>
  <c r="S119" i="14"/>
  <c r="AB119" i="14"/>
  <c r="J119" i="14"/>
  <c r="AK119" i="14"/>
  <c r="I58" i="14"/>
  <c r="I61" i="14"/>
  <c r="H64" i="14"/>
  <c r="I97" i="14"/>
  <c r="H100" i="14"/>
  <c r="I64" i="14"/>
  <c r="I112" i="14"/>
  <c r="H76" i="14"/>
  <c r="I73" i="14"/>
  <c r="I106" i="14"/>
  <c r="H136" i="14"/>
  <c r="I133" i="14"/>
  <c r="H82" i="14"/>
  <c r="I79" i="14"/>
  <c r="I28" i="14"/>
  <c r="I82" i="14"/>
  <c r="AK95" i="14"/>
  <c r="S95" i="14"/>
  <c r="AT95" i="14"/>
  <c r="AB95" i="14"/>
  <c r="J95" i="14"/>
  <c r="I118" i="14"/>
  <c r="I109" i="14"/>
  <c r="H112" i="14"/>
  <c r="I31" i="14"/>
  <c r="H34" i="14"/>
  <c r="I34" i="14"/>
  <c r="I94" i="14"/>
  <c r="I124" i="14"/>
  <c r="I130" i="14"/>
  <c r="I40" i="14"/>
  <c r="I46" i="14"/>
  <c r="I121" i="14"/>
  <c r="H124" i="14"/>
  <c r="I55" i="14"/>
  <c r="H58" i="14"/>
  <c r="H46" i="14"/>
  <c r="I43" i="14"/>
  <c r="I70" i="14"/>
  <c r="H70" i="14"/>
  <c r="I67" i="14"/>
  <c r="H88" i="14"/>
  <c r="I85" i="14"/>
  <c r="I52" i="14"/>
  <c r="AT28" i="14"/>
  <c r="I88" i="14"/>
  <c r="I136" i="14"/>
  <c r="I127" i="14"/>
  <c r="H130" i="14"/>
  <c r="AT24" i="14"/>
  <c r="AY24" i="14"/>
  <c r="AT18" i="14"/>
  <c r="AY18" i="14"/>
  <c r="AT19" i="14"/>
  <c r="AU20" i="14"/>
  <c r="I20" i="14" s="1"/>
  <c r="AU15" i="14"/>
  <c r="I16" i="14"/>
  <c r="H16" i="14"/>
  <c r="I13" i="14"/>
  <c r="H22" i="14"/>
  <c r="I19" i="14"/>
  <c r="AU21" i="14"/>
  <c r="I22" i="14"/>
  <c r="B24" i="14"/>
  <c r="AU27" i="14" l="1"/>
  <c r="BB24" i="14"/>
  <c r="I27" i="14"/>
  <c r="AU33" i="14"/>
  <c r="S101" i="14"/>
  <c r="AB101" i="14"/>
  <c r="J101" i="14"/>
  <c r="AT101" i="14"/>
  <c r="AK101" i="14"/>
  <c r="S65" i="14"/>
  <c r="AT65" i="14"/>
  <c r="J65" i="14"/>
  <c r="AK65" i="14"/>
  <c r="AB65" i="14"/>
  <c r="AT25" i="14"/>
  <c r="AT34" i="14"/>
  <c r="J125" i="14"/>
  <c r="AK125" i="14"/>
  <c r="S125" i="14"/>
  <c r="AB125" i="14"/>
  <c r="AT125" i="14"/>
  <c r="AB113" i="14"/>
  <c r="J113" i="14"/>
  <c r="S113" i="14"/>
  <c r="AT113" i="14"/>
  <c r="AK113" i="14"/>
  <c r="J77" i="14"/>
  <c r="AB77" i="14"/>
  <c r="AT77" i="14"/>
  <c r="AK77" i="14"/>
  <c r="S77" i="14"/>
  <c r="AU26" i="14"/>
  <c r="AV32" i="14"/>
  <c r="AT36" i="14"/>
  <c r="AB41" i="14"/>
  <c r="J41" i="14"/>
  <c r="S41" i="14"/>
  <c r="AT41" i="14"/>
  <c r="AK41" i="14"/>
  <c r="AT29" i="14"/>
  <c r="AB29" i="14"/>
  <c r="AK29" i="14"/>
  <c r="J29" i="14"/>
  <c r="S29" i="14"/>
  <c r="AT33" i="14"/>
  <c r="AV39" i="14"/>
  <c r="J131" i="14"/>
  <c r="AK131" i="14"/>
  <c r="S131" i="14"/>
  <c r="AT131" i="14"/>
  <c r="AB131" i="14"/>
  <c r="AK47" i="14"/>
  <c r="S47" i="14"/>
  <c r="AT47" i="14"/>
  <c r="AB47" i="14"/>
  <c r="J47" i="14"/>
  <c r="AK137" i="14"/>
  <c r="J137" i="14"/>
  <c r="S137" i="14"/>
  <c r="AB137" i="14"/>
  <c r="AT137" i="14"/>
  <c r="AT83" i="14"/>
  <c r="AK83" i="14"/>
  <c r="S83" i="14"/>
  <c r="AB83" i="14"/>
  <c r="J83" i="14"/>
  <c r="AK71" i="14"/>
  <c r="S71" i="14"/>
  <c r="AB71" i="14"/>
  <c r="AT71" i="14"/>
  <c r="J71" i="14"/>
  <c r="AK53" i="14"/>
  <c r="J53" i="14"/>
  <c r="S53" i="14"/>
  <c r="AB53" i="14"/>
  <c r="AT53" i="14"/>
  <c r="AK59" i="14"/>
  <c r="AT59" i="14"/>
  <c r="S59" i="14"/>
  <c r="AB59" i="14"/>
  <c r="J59" i="14"/>
  <c r="AT89" i="14"/>
  <c r="AB89" i="14"/>
  <c r="J89" i="14"/>
  <c r="S89" i="14"/>
  <c r="AK89" i="14"/>
  <c r="S35" i="14"/>
  <c r="AT35" i="14"/>
  <c r="AB35" i="14"/>
  <c r="J35" i="14"/>
  <c r="AK35" i="14"/>
  <c r="AT107" i="14"/>
  <c r="AB107" i="14"/>
  <c r="S107" i="14"/>
  <c r="J107" i="14"/>
  <c r="AK107" i="14"/>
  <c r="AT23" i="14"/>
  <c r="AB23" i="14"/>
  <c r="AI24" i="14" s="1"/>
  <c r="AC24" i="14" s="1"/>
  <c r="J23" i="14"/>
  <c r="Q24" i="14" s="1"/>
  <c r="K24" i="14" s="1"/>
  <c r="AK23" i="14"/>
  <c r="AR24" i="14" s="1"/>
  <c r="AL24" i="14" s="1"/>
  <c r="S23" i="14"/>
  <c r="Z24" i="14" s="1"/>
  <c r="T24" i="14" s="1"/>
  <c r="BB18" i="14"/>
  <c r="BA18" i="14"/>
  <c r="AU18" i="14" s="1"/>
  <c r="AV18" i="14" s="1"/>
  <c r="AZ18" i="14"/>
  <c r="AZ24" i="14"/>
  <c r="BA24" i="14"/>
  <c r="AU24" i="14" s="1"/>
  <c r="AK17" i="14"/>
  <c r="AR18" i="14" s="1"/>
  <c r="AL18" i="14" s="1"/>
  <c r="AN18" i="14" s="1"/>
  <c r="AB17" i="14"/>
  <c r="AI18" i="14" s="1"/>
  <c r="AC18" i="14" s="1"/>
  <c r="AE18" i="14" s="1"/>
  <c r="S17" i="14"/>
  <c r="Z18" i="14" s="1"/>
  <c r="T18" i="14" s="1"/>
  <c r="V18" i="14" s="1"/>
  <c r="AT17" i="14"/>
  <c r="J17" i="14"/>
  <c r="Q18" i="14" s="1"/>
  <c r="K18" i="14" s="1"/>
  <c r="M18" i="14" s="1"/>
  <c r="I15" i="14"/>
  <c r="I21" i="14"/>
  <c r="U24" i="14" l="1"/>
  <c r="V24" i="14"/>
  <c r="AM24" i="14"/>
  <c r="AN24" i="14"/>
  <c r="L24" i="14"/>
  <c r="M24" i="14"/>
  <c r="AE24" i="14"/>
  <c r="AD24" i="14"/>
  <c r="AT40" i="14"/>
  <c r="AT31" i="14"/>
  <c r="AW24" i="14"/>
  <c r="AV45" i="14"/>
  <c r="AT39" i="14"/>
  <c r="I33" i="14"/>
  <c r="AU39" i="14"/>
  <c r="AU32" i="14"/>
  <c r="AT42" i="14"/>
  <c r="AV38" i="14"/>
  <c r="I26" i="14"/>
  <c r="AU30" i="14"/>
  <c r="AW18" i="14"/>
  <c r="AZ36" i="14"/>
  <c r="BA36" i="14"/>
  <c r="AV24" i="14"/>
  <c r="U18" i="14"/>
  <c r="AD18" i="14"/>
  <c r="L18" i="14"/>
  <c r="AM18" i="14"/>
  <c r="AU38" i="14" l="1"/>
  <c r="I38" i="14" s="1"/>
  <c r="AT48" i="14"/>
  <c r="AV44" i="14"/>
  <c r="BA42" i="14"/>
  <c r="AZ42" i="14"/>
  <c r="AU36" i="14"/>
  <c r="I32" i="14"/>
  <c r="I39" i="14"/>
  <c r="AU45" i="14"/>
  <c r="AT46" i="14"/>
  <c r="AT37" i="14"/>
  <c r="AT45" i="14"/>
  <c r="AV51" i="14"/>
  <c r="AV30" i="14"/>
  <c r="AW30" i="14"/>
  <c r="AU42" i="14" l="1"/>
  <c r="AV42" i="14" s="1"/>
  <c r="AT51" i="14"/>
  <c r="AV57" i="14"/>
  <c r="AU44" i="14"/>
  <c r="I44" i="14" s="1"/>
  <c r="AT54" i="14"/>
  <c r="AV50" i="14"/>
  <c r="AT43" i="14"/>
  <c r="AT52" i="14"/>
  <c r="AV36" i="14"/>
  <c r="AW36" i="14"/>
  <c r="AZ48" i="14"/>
  <c r="BA48" i="14"/>
  <c r="I45" i="14"/>
  <c r="AU51" i="14"/>
  <c r="AW42" i="14" l="1"/>
  <c r="AU48" i="14"/>
  <c r="AT57" i="14"/>
  <c r="AV63" i="14"/>
  <c r="AU50" i="14"/>
  <c r="I50" i="14" s="1"/>
  <c r="AT60" i="14"/>
  <c r="AV56" i="14"/>
  <c r="AZ54" i="14"/>
  <c r="BA54" i="14"/>
  <c r="I51" i="14"/>
  <c r="AU57" i="14"/>
  <c r="AT58" i="14"/>
  <c r="AT49" i="14"/>
  <c r="AU54" i="14" l="1"/>
  <c r="AV48" i="14"/>
  <c r="AW48" i="14"/>
  <c r="AU56" i="14"/>
  <c r="AT66" i="14"/>
  <c r="AV62" i="14"/>
  <c r="AT64" i="14"/>
  <c r="AT55" i="14"/>
  <c r="I57" i="14"/>
  <c r="AU63" i="14"/>
  <c r="BA60" i="14"/>
  <c r="AZ60" i="14"/>
  <c r="AT63" i="14"/>
  <c r="AV69" i="14"/>
  <c r="AV54" i="14" l="1"/>
  <c r="AW54" i="14"/>
  <c r="AU62" i="14"/>
  <c r="AV68" i="14"/>
  <c r="AT72" i="14"/>
  <c r="AT70" i="14"/>
  <c r="AT61" i="14"/>
  <c r="AU60" i="14"/>
  <c r="I56" i="14"/>
  <c r="I63" i="14"/>
  <c r="AU69" i="14"/>
  <c r="AZ66" i="14"/>
  <c r="BA66" i="14"/>
  <c r="AT69" i="14"/>
  <c r="AV75" i="14"/>
  <c r="I69" i="14" l="1"/>
  <c r="AU75" i="14"/>
  <c r="AV60" i="14"/>
  <c r="AW60" i="14"/>
  <c r="BA72" i="14"/>
  <c r="AZ72" i="14"/>
  <c r="AT75" i="14"/>
  <c r="AV81" i="14"/>
  <c r="AU68" i="14"/>
  <c r="AV74" i="14"/>
  <c r="AT78" i="14"/>
  <c r="AT76" i="14"/>
  <c r="AT67" i="14"/>
  <c r="AU66" i="14"/>
  <c r="I62" i="14"/>
  <c r="AV66" i="14" l="1"/>
  <c r="AW66" i="14"/>
  <c r="BA78" i="14"/>
  <c r="AZ78" i="14"/>
  <c r="AU74" i="14"/>
  <c r="AT84" i="14"/>
  <c r="AV80" i="14"/>
  <c r="AT82" i="14"/>
  <c r="AT73" i="14"/>
  <c r="AU72" i="14"/>
  <c r="I68" i="14"/>
  <c r="I75" i="14"/>
  <c r="AU81" i="14"/>
  <c r="AT81" i="14"/>
  <c r="AV87" i="14"/>
  <c r="I81" i="14" l="1"/>
  <c r="AU87" i="14"/>
  <c r="AU78" i="14"/>
  <c r="I74" i="14"/>
  <c r="AZ84" i="14"/>
  <c r="BA84" i="14"/>
  <c r="AT87" i="14"/>
  <c r="AV93" i="14"/>
  <c r="AU80" i="14"/>
  <c r="I80" i="14" s="1"/>
  <c r="AV86" i="14"/>
  <c r="AT90" i="14"/>
  <c r="AT88" i="14"/>
  <c r="AT79" i="14"/>
  <c r="AV72" i="14"/>
  <c r="AW72" i="14"/>
  <c r="AV78" i="14" l="1"/>
  <c r="AW78" i="14"/>
  <c r="AT94" i="14"/>
  <c r="AT85" i="14"/>
  <c r="AU86" i="14"/>
  <c r="AT96" i="14"/>
  <c r="AV92" i="14"/>
  <c r="AT93" i="14"/>
  <c r="AV99" i="14"/>
  <c r="AZ90" i="14"/>
  <c r="BA90" i="14"/>
  <c r="AU84" i="14"/>
  <c r="I87" i="14"/>
  <c r="AU93" i="14"/>
  <c r="AT100" i="14" l="1"/>
  <c r="AT91" i="14"/>
  <c r="AV84" i="14"/>
  <c r="AW84" i="14"/>
  <c r="AT99" i="14"/>
  <c r="AV105" i="14"/>
  <c r="AU90" i="14"/>
  <c r="I86" i="14"/>
  <c r="AU92" i="14"/>
  <c r="AT102" i="14"/>
  <c r="AV98" i="14"/>
  <c r="I93" i="14"/>
  <c r="AU99" i="14"/>
  <c r="BA96" i="14"/>
  <c r="AZ96" i="14"/>
  <c r="AU98" i="14" l="1"/>
  <c r="AT108" i="14"/>
  <c r="AV104" i="14"/>
  <c r="AT105" i="14"/>
  <c r="AV111" i="14"/>
  <c r="AZ102" i="14"/>
  <c r="BA102" i="14"/>
  <c r="AU96" i="14"/>
  <c r="I92" i="14"/>
  <c r="AT97" i="14"/>
  <c r="AT106" i="14"/>
  <c r="AV90" i="14"/>
  <c r="AW90" i="14"/>
  <c r="I99" i="14"/>
  <c r="AU105" i="14"/>
  <c r="I105" i="14" l="1"/>
  <c r="AU111" i="14"/>
  <c r="AT112" i="14"/>
  <c r="AT103" i="14"/>
  <c r="AT111" i="14"/>
  <c r="AV117" i="14"/>
  <c r="AU104" i="14"/>
  <c r="AV110" i="14"/>
  <c r="AT114" i="14"/>
  <c r="AV96" i="14"/>
  <c r="AW96" i="14"/>
  <c r="AZ108" i="14"/>
  <c r="BA108" i="14"/>
  <c r="AU102" i="14"/>
  <c r="I98" i="14"/>
  <c r="AT118" i="14" l="1"/>
  <c r="AT109" i="14"/>
  <c r="I111" i="14"/>
  <c r="AU117" i="14"/>
  <c r="AT117" i="14"/>
  <c r="AV123" i="14"/>
  <c r="AZ114" i="14"/>
  <c r="BA114" i="14"/>
  <c r="AV102" i="14"/>
  <c r="AW102" i="14"/>
  <c r="AU110" i="14"/>
  <c r="I110" i="14" s="1"/>
  <c r="AV116" i="14"/>
  <c r="AT120" i="14"/>
  <c r="AU108" i="14"/>
  <c r="I104" i="14"/>
  <c r="AZ120" i="14" l="1"/>
  <c r="BA120" i="14"/>
  <c r="AT123" i="14"/>
  <c r="AV129" i="14"/>
  <c r="AU116" i="14"/>
  <c r="AT126" i="14"/>
  <c r="AV122" i="14"/>
  <c r="AT124" i="14"/>
  <c r="AT115" i="14"/>
  <c r="I117" i="14"/>
  <c r="AU123" i="14"/>
  <c r="AV108" i="14"/>
  <c r="AW108" i="14"/>
  <c r="AU114" i="14"/>
  <c r="AU120" i="14" l="1"/>
  <c r="I116" i="14"/>
  <c r="BA126" i="14"/>
  <c r="AZ126" i="14"/>
  <c r="AT130" i="14"/>
  <c r="AT121" i="14"/>
  <c r="AU122" i="14"/>
  <c r="AT132" i="14"/>
  <c r="AV128" i="14"/>
  <c r="AV114" i="14"/>
  <c r="AW114" i="14"/>
  <c r="I123" i="14"/>
  <c r="AU129" i="14"/>
  <c r="AT129" i="14"/>
  <c r="AV135" i="14"/>
  <c r="AU128" i="14" l="1"/>
  <c r="I128" i="14" s="1"/>
  <c r="AV134" i="14"/>
  <c r="AT138" i="14"/>
  <c r="AZ132" i="14"/>
  <c r="BA132" i="14"/>
  <c r="AT136" i="14"/>
  <c r="AT127" i="14"/>
  <c r="AT135" i="14"/>
  <c r="AU126" i="14"/>
  <c r="I122" i="14"/>
  <c r="I129" i="14"/>
  <c r="AU135" i="14"/>
  <c r="AV120" i="14"/>
  <c r="AW120" i="14"/>
  <c r="AU134" i="14" l="1"/>
  <c r="I134" i="14" s="1"/>
  <c r="AZ138" i="14"/>
  <c r="BA138" i="14"/>
  <c r="AT133" i="14"/>
  <c r="I135" i="14"/>
  <c r="AV126" i="14"/>
  <c r="AW126" i="14"/>
  <c r="AU132" i="14"/>
  <c r="AU138" i="14" l="1"/>
  <c r="AV138" i="14" s="1"/>
  <c r="AV132" i="14"/>
  <c r="AW132" i="14"/>
  <c r="AW138" i="14" l="1"/>
</calcChain>
</file>

<file path=xl/comments1.xml><?xml version="1.0" encoding="utf-8"?>
<comments xmlns="http://schemas.openxmlformats.org/spreadsheetml/2006/main">
  <authors>
    <author>CKU</author>
  </authors>
  <commentList>
    <comment ref="C6" authorId="0" shapeId="0">
      <text>
        <r>
          <rPr>
            <b/>
            <sz val="9"/>
            <color indexed="81"/>
            <rFont val="Tahoma"/>
            <family val="2"/>
            <charset val="238"/>
          </rPr>
          <t>Pole, w którym można wstawić dodatkowy opis.</t>
        </r>
      </text>
    </comment>
  </commentList>
</comments>
</file>

<file path=xl/comments10.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1.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wymiarch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4" authorId="1" shapeId="0">
      <text>
        <r>
          <rPr>
            <b/>
            <sz val="9"/>
            <color indexed="12"/>
            <rFont val="Tahoma"/>
            <family val="2"/>
            <charset val="238"/>
          </rPr>
          <t>Miejsce na notatki dotyczące danego nauczyciela</t>
        </r>
      </text>
    </comment>
    <comment ref="F14"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4"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F15"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5"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wymiarach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4.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5.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6.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7.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8.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9.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sharedStrings.xml><?xml version="1.0" encoding="utf-8"?>
<sst xmlns="http://schemas.openxmlformats.org/spreadsheetml/2006/main" count="885" uniqueCount="149">
  <si>
    <t>Lp</t>
  </si>
  <si>
    <t>Oznaczenia kolorów</t>
  </si>
  <si>
    <t>suma</t>
  </si>
  <si>
    <t>Pieczęć szkoły lub placówki</t>
  </si>
  <si>
    <t>Wykaz godzin ponadwymiarowych nauczycieli</t>
  </si>
  <si>
    <t>Pn</t>
  </si>
  <si>
    <t>Wt</t>
  </si>
  <si>
    <t>Śr</t>
  </si>
  <si>
    <t>Cz</t>
  </si>
  <si>
    <t>Pt</t>
  </si>
  <si>
    <t>So</t>
  </si>
  <si>
    <t>N</t>
  </si>
  <si>
    <t>do</t>
  </si>
  <si>
    <t>Nazwisko i imię</t>
  </si>
  <si>
    <t>Ogółem</t>
  </si>
  <si>
    <t>Zastępstwa</t>
  </si>
  <si>
    <t>Podpis Dyrektora Placówki</t>
  </si>
  <si>
    <t>…………………………………………</t>
  </si>
  <si>
    <t>komórki nieaktywne</t>
  </si>
  <si>
    <t>podsumowanie tygodnia</t>
  </si>
  <si>
    <t>miesięcznie</t>
  </si>
  <si>
    <t>wypełnienia co miesiąc</t>
  </si>
  <si>
    <t>wypełnienia raz w roku</t>
  </si>
  <si>
    <t>obliczenia automatyczne</t>
  </si>
  <si>
    <t>I</t>
  </si>
  <si>
    <t>II</t>
  </si>
  <si>
    <t>III</t>
  </si>
  <si>
    <t>IV</t>
  </si>
  <si>
    <t>V</t>
  </si>
  <si>
    <t>godz.</t>
  </si>
  <si>
    <t>pen.</t>
  </si>
  <si>
    <t xml:space="preserve">od </t>
  </si>
  <si>
    <t>w poszczególnych tygodniach</t>
  </si>
  <si>
    <t>korekta</t>
  </si>
  <si>
    <t>wrzesień</t>
  </si>
  <si>
    <t>styczeń</t>
  </si>
  <si>
    <t>luty</t>
  </si>
  <si>
    <t>marzec</t>
  </si>
  <si>
    <t>kwiecień</t>
  </si>
  <si>
    <t>maj</t>
  </si>
  <si>
    <t>czerwiec</t>
  </si>
  <si>
    <t>lipiec</t>
  </si>
  <si>
    <t>sierpień</t>
  </si>
  <si>
    <t>październik</t>
  </si>
  <si>
    <t>listopad</t>
  </si>
  <si>
    <t>grudzień</t>
  </si>
  <si>
    <t>zakres danych</t>
  </si>
  <si>
    <t>wiersz</t>
  </si>
  <si>
    <t>kolumna</t>
  </si>
  <si>
    <t>adres pośredni</t>
  </si>
  <si>
    <t>data pocz.</t>
  </si>
  <si>
    <t>data końc.</t>
  </si>
  <si>
    <t>okres rozliczeniowy:</t>
  </si>
  <si>
    <t>KOMUNIKATY</t>
  </si>
  <si>
    <t>Rozpocznij wypełniając nazwisko i imię, sprawdź pensum, l. tygodni, godz. w roku</t>
  </si>
  <si>
    <t>BŁĄD - Liczba dni pracy nauczyciela w tygodniu może być 4 albo 5 art. 42c KN</t>
  </si>
  <si>
    <t>WYNIK UŚREDNIONEGO PENSUM</t>
  </si>
  <si>
    <t>Pensum uśredniane WYNIK PONIŻEJ</t>
  </si>
  <si>
    <r>
      <t xml:space="preserve">1 Przykładowy Jan    </t>
    </r>
    <r>
      <rPr>
        <b/>
        <sz val="10"/>
        <color indexed="10"/>
        <rFont val="Arial Narrow"/>
        <family val="2"/>
        <charset val="238"/>
      </rPr>
      <t>WZÓR</t>
    </r>
  </si>
  <si>
    <t xml:space="preserve">WYBÓR OSOBY                    </t>
  </si>
  <si>
    <t>Zatrudnienie w jednym pensum</t>
  </si>
  <si>
    <t>BŁĄD - korektę planu wstaw przy pensum wynikowym / uśrednionym</t>
  </si>
  <si>
    <t>UWAGI / OSTRZEŻENIA / BŁĘDY</t>
  </si>
  <si>
    <t>Uzupełnij liczby godzin tygodniowego planu</t>
  </si>
  <si>
    <t>do wypłaty</t>
  </si>
  <si>
    <t>Godziny nocne</t>
  </si>
  <si>
    <t>Liczba godzin ponadwymiarowych i uśrednione pensum</t>
  </si>
  <si>
    <r>
      <rPr>
        <b/>
        <sz val="10"/>
        <rFont val="Arial Narrow"/>
        <family val="2"/>
        <charset val="238"/>
      </rPr>
      <t xml:space="preserve">Korekty </t>
    </r>
    <r>
      <rPr>
        <sz val="10"/>
        <rFont val="Arial Narrow"/>
        <family val="2"/>
        <charset val="238"/>
      </rPr>
      <t>dotyczą poprzedniego okresu rozliczeniowego  tzn. za miesiąc</t>
    </r>
  </si>
  <si>
    <r>
      <rPr>
        <sz val="10"/>
        <rFont val="Arial Narrow"/>
        <family val="2"/>
        <charset val="238"/>
      </rPr>
      <t>w ok</t>
    </r>
    <r>
      <rPr>
        <b/>
        <sz val="10"/>
        <rFont val="Arial Narrow"/>
        <family val="2"/>
        <charset val="238"/>
      </rPr>
      <t>. rozlicz.</t>
    </r>
  </si>
  <si>
    <t>NOTATKI</t>
  </si>
  <si>
    <t>Liczba tygodni w roku szkol.</t>
  </si>
  <si>
    <t>Realizacja planu</t>
  </si>
  <si>
    <t>Dni realizacji</t>
  </si>
  <si>
    <t>Pensum</t>
  </si>
  <si>
    <t>godziny ponadwymiarowe = Plan -to  co powinien uczyć</t>
  </si>
  <si>
    <t>godziny ponadwymiarowe wynik po sprawdzeniu czy nie przekracza planu</t>
  </si>
  <si>
    <t>Godziny ponadwymiarowe plan = godziny planu - godziny realizowane wynikające ze zniżki</t>
  </si>
  <si>
    <t>Godziny zrealizowane</t>
  </si>
  <si>
    <t>BEZ ZNIŻKI</t>
  </si>
  <si>
    <t>ZE ZNIŻKĄ</t>
  </si>
  <si>
    <t>Godziny ponadwymiarowe plan = godziny planu - uśrednione pensum</t>
  </si>
  <si>
    <t>WYNIK UWZGLĘDNIAJĄCY  ZNIŻKĘ</t>
  </si>
  <si>
    <t>wersja</t>
  </si>
  <si>
    <t>żle liczyła pensa uśrednione gdy ktoś nie zrealizował planu</t>
  </si>
  <si>
    <t>wymiar zatrudnieniagodziny roczne</t>
  </si>
  <si>
    <t>porawiono v 200, błąd przy ograniczeniu górnym godz ponadw</t>
  </si>
  <si>
    <t>BYŁO realizacja - usrednine pensum  JEST SWZ-usred pensum</t>
  </si>
  <si>
    <t xml:space="preserve">zwiększono ogranicz godzin z 10 na 15 </t>
  </si>
  <si>
    <t>poprawiono przenoszenie danych z odpowiednich tygodni</t>
  </si>
  <si>
    <t>Miejskie Przedszkole nr 1 im. Marii Macieszyny</t>
  </si>
  <si>
    <t>Miejskie Przedszkole nr 2</t>
  </si>
  <si>
    <t>Miejskie Przedszkole z Oddziałami Integracyjnymi nr 3</t>
  </si>
  <si>
    <t>Miejskie Przedszkole nr 4 im. Jasia i Małgosi</t>
  </si>
  <si>
    <t>Miejskie Przedszkole nr 5</t>
  </si>
  <si>
    <t>Miejskie Przedszkole nr 6</t>
  </si>
  <si>
    <t>Miejskie Przedszkole nr 8</t>
  </si>
  <si>
    <t>Miejskie Przedszkole nr 9</t>
  </si>
  <si>
    <t>Miejskie Przedszkole nr 10</t>
  </si>
  <si>
    <t>Miejskie Przedszkole nr 11</t>
  </si>
  <si>
    <t>Miejskie Przedszkole nr 12</t>
  </si>
  <si>
    <t>Miejskie Przedszkole nr 13</t>
  </si>
  <si>
    <t>Miejskie Przedszkole nr 14</t>
  </si>
  <si>
    <t>Miejskie Przedszkole z Oddziałami Integracyjnymi nr 15</t>
  </si>
  <si>
    <t>Miejskie Przedszkole z Oddziałami Integracyjnymi nr 16</t>
  </si>
  <si>
    <t>Miejskie Przedszkole nr 17 im. Małego Księcia</t>
  </si>
  <si>
    <t>Miejskie Przedszkole nr 19</t>
  </si>
  <si>
    <t>Miejskie Przedszkole nr 21</t>
  </si>
  <si>
    <t>Miejskie Przedszkole nr 25</t>
  </si>
  <si>
    <t>Miejskie Przedszkole nr 27</t>
  </si>
  <si>
    <t>Miejskie Przedszkole nr 29</t>
  </si>
  <si>
    <t>Miejskie Przedszkole z Oddziałami Integracyjnymi nr 31</t>
  </si>
  <si>
    <t>Miejskie Przedszkole z Oddziałami Integracyjnymi nr 33 im. Jean'a Vanier</t>
  </si>
  <si>
    <t>Miejskie Przedszkole nr 34 im. Kubusia Puchatka i Jego Przyjaciół z Oddziałami Integracyjnymi</t>
  </si>
  <si>
    <t>Miejskie Przedszkole nr 37</t>
  </si>
  <si>
    <t>Szkoła Podstawowa nr 1 im. Braci Jeziorowskich</t>
  </si>
  <si>
    <t>Szkoła Podstawowa z Oddziałami Dwujęzycznymi nr 3 im. Kornela Makuszyńskiego</t>
  </si>
  <si>
    <t>Szkoła Podstawowa nr 5 im. Władysława Broniewskiego</t>
  </si>
  <si>
    <t>Szkoła Podstawowa nr 6 im. Druha Wacława Milke</t>
  </si>
  <si>
    <t>Szkoła Podstawowa z Oddziałami Integracyjnymi nr 11 im. Bolesława Chrobrego</t>
  </si>
  <si>
    <t>Szkoła Podstawowa nr 12 im. Miry Zimińskiej-Sygietyńskiej</t>
  </si>
  <si>
    <t>Szkoła Podstawowa nr 13 im. Jana Brzechwy</t>
  </si>
  <si>
    <t>Szkoła Podstawowa nr 14 im. prof. Władysława Szafera</t>
  </si>
  <si>
    <t>Szkoła Podstawowa nr 15 im. św. Franciszka z Asyżu</t>
  </si>
  <si>
    <t>Szkoła Podstawowa nr 16 im. Mikołaja Kopernika</t>
  </si>
  <si>
    <t>Szkoła Podstawowa nr 17 im. Tadeusza Kościuszki</t>
  </si>
  <si>
    <t>Szkoła Podstawowa nr 18 im. Jana Zygmunta Jakubowskiego</t>
  </si>
  <si>
    <t>Szkoła Podstawowa nr 20 im. Władysława Broniewskiego</t>
  </si>
  <si>
    <t>Szkoła Podstawowa nr 21 im. Fryderyka Chopina</t>
  </si>
  <si>
    <t>Szkoła Podstawowa z Oddziałami Integracyjnymi nr 22 im. Janusza Korczaka</t>
  </si>
  <si>
    <t>Szkoła Podstawowa z Oddziałami Integracyjnymi nr 23 im. Armii Krajowej</t>
  </si>
  <si>
    <t>Liceum Ogólnokształcące im. Marszałka Stanisława Małachowskiego</t>
  </si>
  <si>
    <t>Zespół Szkół nr 1</t>
  </si>
  <si>
    <t>Zespół Szkół nr 5</t>
  </si>
  <si>
    <t>Zespół Szkół Budowlanych nr 1</t>
  </si>
  <si>
    <t>Zespół Szkół Ekonomiczno-Kupieckich  im. Ludwika Krzywickiego</t>
  </si>
  <si>
    <t>Zespół Szkół Technicznych</t>
  </si>
  <si>
    <t>Zespół Szkół Usług i Przedsiębiorczości im. Abpa. A. J. Nowowiejskiego</t>
  </si>
  <si>
    <t>Zespół Szkół Zawodowych im. Marii Skłodowskiej-Curie</t>
  </si>
  <si>
    <t>Harcerski Zespół Pieśni i Tańca "Dzieci Płocka" im. Druha Wacława Milke</t>
  </si>
  <si>
    <t>Młodzieżowy Dom Kultury im. Króla Maciusia Pierwszego</t>
  </si>
  <si>
    <t>Poradnia Psychologiczno-Pedagogiczna nr 1 dla Dzieci ze Specjalnymi Potrzebami Edukacyjnymi</t>
  </si>
  <si>
    <t>Poradnia Psychologiczno-Pedagogiczna nr 2</t>
  </si>
  <si>
    <t>Specjalny Ośrodek Szkolno-Wychowawczy nr 1 im. Księdza Jana Twardowskiego</t>
  </si>
  <si>
    <t>Specjalny Ośrodek Szkolno-Wychowawczy nr 2</t>
  </si>
  <si>
    <t>Szkoła Podstawowa Specjalna nr 24</t>
  </si>
  <si>
    <t>Bursa Płocka</t>
  </si>
  <si>
    <t>Liceum Ogólnokształcące z Oddziałami Dwujęzycznymi im. Wł. Jagiełły</t>
  </si>
  <si>
    <t>III Liceum Ogólnokształcące z Oddziałami Dwujęzycznymi im. Marii Dąbrowskiej</t>
  </si>
  <si>
    <t>Ogólnokształcąca Szkoła Muzyczna I i II Stopnia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</si>
</sst>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mmmm\ yyyy"/>
    <numFmt numFmtId="165" formatCode="[$-415]mmmm\ yy;@"/>
    <numFmt numFmtId="166" formatCode="[$-415]d\ mmm\ yy;@"/>
    <numFmt numFmtId="167" formatCode="#,##0.0"/>
    <numFmt numFmtId="168" formatCode="#,##0.0_ ;[Red]\-#,##0.0\ "/>
    <numFmt numFmtId="169" formatCode="&quot;Płock, &quot;dd\ mmmm\ yyyy"/>
    <numFmt numFmtId="170" formatCode="mmmm"/>
    <numFmt numFmtId="171" formatCode="0.0"/>
  </numFmts>
  <fonts count="36" x14ac:knownFonts="1">
    <font>
      <sz val="10"/>
      <name val="Arial"/>
      <charset val="238"/>
    </font>
    <font>
      <sz val="10"/>
      <name val="Arial Narrow"/>
      <family val="2"/>
      <charset val="238"/>
    </font>
    <font>
      <b/>
      <sz val="10"/>
      <name val="Arial Narrow"/>
      <family val="2"/>
      <charset val="238"/>
    </font>
    <font>
      <b/>
      <sz val="12"/>
      <name val="Arial Narrow"/>
      <family val="2"/>
      <charset val="238"/>
    </font>
    <font>
      <b/>
      <sz val="14"/>
      <name val="Arial Narrow"/>
      <family val="2"/>
      <charset val="238"/>
    </font>
    <font>
      <sz val="8"/>
      <name val="Arial Narrow"/>
      <family val="2"/>
      <charset val="238"/>
    </font>
    <font>
      <sz val="12"/>
      <name val="Arial Narrow"/>
      <family val="2"/>
      <charset val="238"/>
    </font>
    <font>
      <sz val="10"/>
      <name val="Arial"/>
      <family val="2"/>
      <charset val="238"/>
    </font>
    <font>
      <b/>
      <sz val="12"/>
      <name val="Arial"/>
      <family val="2"/>
      <charset val="238"/>
    </font>
    <font>
      <sz val="8"/>
      <name val="Arial"/>
      <family val="2"/>
      <charset val="238"/>
    </font>
    <font>
      <b/>
      <sz val="8"/>
      <color indexed="81"/>
      <name val="Tahoma"/>
      <family val="2"/>
      <charset val="238"/>
    </font>
    <font>
      <sz val="8"/>
      <color indexed="81"/>
      <name val="Tahoma"/>
      <family val="2"/>
      <charset val="238"/>
    </font>
    <font>
      <b/>
      <sz val="8"/>
      <color indexed="12"/>
      <name val="Tahoma"/>
      <family val="2"/>
      <charset val="238"/>
    </font>
    <font>
      <b/>
      <sz val="10"/>
      <color indexed="10"/>
      <name val="Arial"/>
      <family val="2"/>
      <charset val="238"/>
    </font>
    <font>
      <sz val="1"/>
      <name val="Arial"/>
      <family val="2"/>
      <charset val="238"/>
    </font>
    <font>
      <sz val="12"/>
      <name val="Arial"/>
      <family val="2"/>
      <charset val="238"/>
    </font>
    <font>
      <b/>
      <sz val="10"/>
      <name val="Arial"/>
      <family val="2"/>
      <charset val="238"/>
    </font>
    <font>
      <b/>
      <sz val="10"/>
      <color indexed="10"/>
      <name val="Arial Narrow"/>
      <family val="2"/>
      <charset val="238"/>
    </font>
    <font>
      <sz val="7"/>
      <color rgb="FFFF0000"/>
      <name val="Arial"/>
      <family val="2"/>
      <charset val="238"/>
    </font>
    <font>
      <b/>
      <sz val="8"/>
      <color indexed="10"/>
      <name val="Tahoma"/>
      <family val="2"/>
      <charset val="238"/>
    </font>
    <font>
      <sz val="7"/>
      <color rgb="FFFF0000"/>
      <name val="Tahoma"/>
      <family val="2"/>
      <charset val="238"/>
    </font>
    <font>
      <sz val="9"/>
      <color indexed="81"/>
      <name val="Tahoma"/>
      <family val="2"/>
      <charset val="238"/>
    </font>
    <font>
      <sz val="9"/>
      <color indexed="39"/>
      <name val="Tahoma"/>
      <family val="2"/>
      <charset val="238"/>
    </font>
    <font>
      <sz val="6"/>
      <name val="Arial"/>
      <family val="2"/>
      <charset val="238"/>
    </font>
    <font>
      <b/>
      <sz val="9"/>
      <color indexed="81"/>
      <name val="Tahoma"/>
      <family val="2"/>
      <charset val="238"/>
    </font>
    <font>
      <b/>
      <sz val="9"/>
      <color indexed="10"/>
      <name val="Tahoma"/>
      <family val="2"/>
      <charset val="238"/>
    </font>
    <font>
      <sz val="7"/>
      <name val="Arial Narrow"/>
      <family val="2"/>
      <charset val="238"/>
    </font>
    <font>
      <b/>
      <sz val="9"/>
      <color indexed="12"/>
      <name val="Tahoma"/>
      <family val="2"/>
      <charset val="238"/>
    </font>
    <font>
      <b/>
      <sz val="9"/>
      <color indexed="60"/>
      <name val="Tahoma"/>
      <family val="2"/>
      <charset val="238"/>
    </font>
    <font>
      <sz val="9"/>
      <color indexed="12"/>
      <name val="Tahoma"/>
      <family val="2"/>
      <charset val="238"/>
    </font>
    <font>
      <b/>
      <sz val="9"/>
      <color indexed="32"/>
      <name val="Tahoma"/>
      <family val="2"/>
      <charset val="238"/>
    </font>
    <font>
      <b/>
      <sz val="9"/>
      <color indexed="39"/>
      <name val="Tahoma"/>
      <family val="2"/>
      <charset val="238"/>
    </font>
    <font>
      <b/>
      <sz val="10"/>
      <color rgb="FFFF0000"/>
      <name val="Arial Narrow"/>
      <family val="2"/>
      <charset val="238"/>
    </font>
    <font>
      <b/>
      <sz val="13"/>
      <name val="Arial Narrow"/>
      <family val="2"/>
      <charset val="238"/>
    </font>
    <font>
      <sz val="13"/>
      <name val="Arial Narrow"/>
      <family val="2"/>
      <charset val="238"/>
    </font>
    <font>
      <sz val="9"/>
      <name val="Arial Narrow"/>
      <family val="2"/>
      <charset val="238"/>
    </font>
  </fonts>
  <fills count="1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15"/>
        <bgColor indexed="64"/>
      </patternFill>
    </fill>
    <fill>
      <patternFill patternType="solid">
        <fgColor indexed="11"/>
        <bgColor indexed="64"/>
      </patternFill>
    </fill>
    <fill>
      <patternFill patternType="solid">
        <fgColor indexed="51"/>
        <bgColor indexed="64"/>
      </patternFill>
    </fill>
    <fill>
      <patternFill patternType="solid">
        <fgColor indexed="4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9" tint="0.39997558519241921"/>
        <bgColor indexed="64"/>
      </patternFill>
    </fill>
  </fills>
  <borders count="95">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Dot">
        <color indexed="64"/>
      </left>
      <right style="thin">
        <color indexed="64"/>
      </right>
      <top/>
      <bottom style="thin">
        <color indexed="64"/>
      </bottom>
      <diagonal/>
    </border>
    <border>
      <left/>
      <right/>
      <top style="thin">
        <color indexed="64"/>
      </top>
      <bottom/>
      <diagonal/>
    </border>
    <border>
      <left/>
      <right/>
      <top/>
      <bottom style="medium">
        <color auto="1"/>
      </bottom>
      <diagonal/>
    </border>
    <border>
      <left/>
      <right style="medium">
        <color indexed="64"/>
      </right>
      <top/>
      <bottom style="thin">
        <color indexed="64"/>
      </bottom>
      <diagonal/>
    </border>
    <border>
      <left style="thin">
        <color indexed="64"/>
      </left>
      <right/>
      <top/>
      <bottom style="medium">
        <color auto="1"/>
      </bottom>
      <diagonal/>
    </border>
    <border>
      <left style="mediumDashed">
        <color indexed="64"/>
      </left>
      <right/>
      <top style="thin">
        <color indexed="64"/>
      </top>
      <bottom style="thin">
        <color indexed="64"/>
      </bottom>
      <diagonal/>
    </border>
    <border>
      <left style="mediumDashed">
        <color indexed="64"/>
      </left>
      <right style="thin">
        <color indexed="64"/>
      </right>
      <top style="thin">
        <color indexed="64"/>
      </top>
      <bottom style="medium">
        <color indexed="64"/>
      </bottom>
      <diagonal/>
    </border>
    <border>
      <left style="mediumDashed">
        <color indexed="64"/>
      </left>
      <right style="thin">
        <color indexed="64"/>
      </right>
      <top style="medium">
        <color indexed="64"/>
      </top>
      <bottom style="medium">
        <color indexed="64"/>
      </bottom>
      <diagonal/>
    </border>
    <border>
      <left style="medium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DashDot">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DashDot">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mediumDashDot">
        <color indexed="64"/>
      </left>
      <right style="thin">
        <color indexed="64"/>
      </right>
      <top style="thick">
        <color rgb="FFFF0000"/>
      </top>
      <bottom style="thin">
        <color indexed="64"/>
      </bottom>
      <diagonal/>
    </border>
    <border>
      <left style="thin">
        <color indexed="64"/>
      </left>
      <right style="medium">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top style="thin">
        <color indexed="64"/>
      </top>
      <bottom style="thick">
        <color rgb="FFFF0000"/>
      </bottom>
      <diagonal/>
    </border>
    <border>
      <left style="mediumDashDot">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style="thin">
        <color auto="1"/>
      </right>
      <top style="thick">
        <color rgb="FFFF0000"/>
      </top>
      <bottom style="thin">
        <color auto="1"/>
      </bottom>
      <diagonal/>
    </border>
    <border>
      <left style="thick">
        <color rgb="FFFF0000"/>
      </left>
      <right style="thin">
        <color auto="1"/>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indexed="64"/>
      </left>
      <right/>
      <top style="medium">
        <color indexed="64"/>
      </top>
      <bottom style="thin">
        <color indexed="64"/>
      </bottom>
      <diagonal/>
    </border>
    <border>
      <left style="mediumDashDot">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DashDot">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Dashed">
        <color indexed="64"/>
      </left>
      <right style="thin">
        <color indexed="64"/>
      </right>
      <top style="thin">
        <color indexed="64"/>
      </top>
      <bottom/>
      <diagonal/>
    </border>
  </borders>
  <cellStyleXfs count="1">
    <xf numFmtId="0" fontId="0" fillId="0" borderId="0"/>
  </cellStyleXfs>
  <cellXfs count="377">
    <xf numFmtId="0" fontId="0" fillId="0" borderId="0" xfId="0"/>
    <xf numFmtId="0" fontId="0" fillId="0" borderId="0" xfId="0" applyAlignment="1" applyProtection="1">
      <alignment vertical="center"/>
    </xf>
    <xf numFmtId="0" fontId="1" fillId="0" borderId="0" xfId="0" applyFont="1" applyFill="1" applyBorder="1" applyAlignment="1" applyProtection="1">
      <alignment horizontal="center" vertical="center" wrapText="1"/>
    </xf>
    <xf numFmtId="0" fontId="6" fillId="0" borderId="0" xfId="0" applyFont="1" applyAlignment="1" applyProtection="1">
      <alignment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wrapText="1"/>
    </xf>
    <xf numFmtId="167" fontId="1" fillId="5" borderId="3" xfId="0" applyNumberFormat="1" applyFont="1" applyFill="1" applyBorder="1" applyAlignment="1" applyProtection="1">
      <alignment vertical="center"/>
      <protection locked="0"/>
    </xf>
    <xf numFmtId="167" fontId="2" fillId="3" borderId="4" xfId="0" applyNumberFormat="1" applyFont="1" applyFill="1" applyBorder="1" applyAlignment="1" applyProtection="1">
      <alignment vertical="center"/>
    </xf>
    <xf numFmtId="0" fontId="1" fillId="2" borderId="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165" fontId="3" fillId="4" borderId="0"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textRotation="90" wrapText="1"/>
    </xf>
    <xf numFmtId="0" fontId="1" fillId="2" borderId="9" xfId="0" applyFont="1" applyFill="1" applyBorder="1" applyAlignment="1" applyProtection="1">
      <alignment horizontal="center" vertical="center" wrapText="1"/>
    </xf>
    <xf numFmtId="0" fontId="1" fillId="6" borderId="10"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0" fillId="7" borderId="0" xfId="0" applyFill="1" applyBorder="1" applyAlignment="1" applyProtection="1">
      <alignment vertical="center"/>
    </xf>
    <xf numFmtId="167" fontId="3" fillId="0" borderId="12" xfId="0" applyNumberFormat="1" applyFont="1" applyFill="1" applyBorder="1" applyAlignment="1" applyProtection="1">
      <alignment vertical="center"/>
    </xf>
    <xf numFmtId="0" fontId="14" fillId="7" borderId="0" xfId="0" applyFont="1" applyFill="1" applyBorder="1" applyAlignment="1" applyProtection="1">
      <alignment vertical="center"/>
    </xf>
    <xf numFmtId="0" fontId="1" fillId="0" borderId="13"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textRotation="90" wrapText="1"/>
    </xf>
    <xf numFmtId="0" fontId="1" fillId="3" borderId="15" xfId="0" applyFont="1" applyFill="1" applyBorder="1" applyAlignment="1" applyProtection="1">
      <alignment horizontal="center" vertical="center" wrapText="1"/>
    </xf>
    <xf numFmtId="167" fontId="2" fillId="8" borderId="4" xfId="0" applyNumberFormat="1" applyFont="1" applyFill="1" applyBorder="1" applyAlignment="1" applyProtection="1">
      <alignment horizontal="center" vertical="center"/>
    </xf>
    <xf numFmtId="167" fontId="1" fillId="5" borderId="5" xfId="0" applyNumberFormat="1" applyFont="1" applyFill="1" applyBorder="1" applyAlignment="1" applyProtection="1">
      <alignment vertical="center"/>
      <protection locked="0"/>
    </xf>
    <xf numFmtId="0" fontId="1" fillId="0" borderId="2" xfId="0" applyFont="1" applyFill="1" applyBorder="1" applyAlignment="1" applyProtection="1">
      <alignment horizontal="center" vertical="center" wrapText="1"/>
    </xf>
    <xf numFmtId="0" fontId="1" fillId="12" borderId="9" xfId="0" applyFont="1" applyFill="1" applyBorder="1" applyAlignment="1" applyProtection="1">
      <alignment horizontal="center" vertical="center" wrapText="1"/>
    </xf>
    <xf numFmtId="167" fontId="1" fillId="5" borderId="18" xfId="0" applyNumberFormat="1" applyFont="1" applyFill="1" applyBorder="1" applyAlignment="1" applyProtection="1">
      <alignment vertical="center"/>
      <protection locked="0"/>
    </xf>
    <xf numFmtId="0" fontId="1" fillId="0" borderId="8" xfId="0" applyFont="1" applyFill="1" applyBorder="1" applyAlignment="1" applyProtection="1">
      <alignment vertical="center"/>
    </xf>
    <xf numFmtId="0" fontId="1" fillId="0" borderId="14" xfId="0" applyFont="1" applyFill="1" applyBorder="1" applyAlignment="1" applyProtection="1">
      <alignment vertical="center"/>
    </xf>
    <xf numFmtId="167" fontId="1" fillId="5" borderId="20" xfId="0" applyNumberFormat="1" applyFont="1" applyFill="1" applyBorder="1" applyAlignment="1" applyProtection="1">
      <alignment vertical="center"/>
      <protection locked="0"/>
    </xf>
    <xf numFmtId="167" fontId="2" fillId="3" borderId="17"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protection locked="0"/>
    </xf>
    <xf numFmtId="0" fontId="7" fillId="7" borderId="11" xfId="0" applyFont="1" applyFill="1" applyBorder="1" applyAlignment="1" applyProtection="1">
      <alignment horizontal="center" vertical="center"/>
      <protection locked="0"/>
    </xf>
    <xf numFmtId="0" fontId="6" fillId="0" borderId="5" xfId="0" applyFont="1" applyBorder="1" applyAlignment="1" applyProtection="1">
      <alignment horizontal="left" vertical="center"/>
    </xf>
    <xf numFmtId="169" fontId="6" fillId="0" borderId="0" xfId="0" applyNumberFormat="1" applyFont="1" applyAlignment="1" applyProtection="1">
      <alignment vertical="center"/>
    </xf>
    <xf numFmtId="167" fontId="1" fillId="8" borderId="3" xfId="0" applyNumberFormat="1" applyFont="1" applyFill="1" applyBorder="1" applyAlignment="1" applyProtection="1">
      <alignment horizontal="center" vertical="center"/>
    </xf>
    <xf numFmtId="167" fontId="1" fillId="8" borderId="18" xfId="0" applyNumberFormat="1" applyFont="1" applyFill="1" applyBorder="1" applyAlignment="1" applyProtection="1">
      <alignment horizontal="center" vertical="center"/>
    </xf>
    <xf numFmtId="167" fontId="1" fillId="8" borderId="20" xfId="0" applyNumberFormat="1" applyFont="1" applyFill="1" applyBorder="1" applyAlignment="1" applyProtection="1">
      <alignment horizontal="center" vertical="center"/>
    </xf>
    <xf numFmtId="167" fontId="1" fillId="8" borderId="5" xfId="0" applyNumberFormat="1" applyFont="1" applyFill="1" applyBorder="1" applyAlignment="1" applyProtection="1">
      <alignment horizontal="center" vertical="center"/>
    </xf>
    <xf numFmtId="167" fontId="1" fillId="9" borderId="4" xfId="0" applyNumberFormat="1" applyFont="1" applyFill="1" applyBorder="1" applyAlignment="1" applyProtection="1">
      <alignment horizontal="center" vertical="center"/>
    </xf>
    <xf numFmtId="167" fontId="1" fillId="9" borderId="3" xfId="0" applyNumberFormat="1" applyFont="1" applyFill="1" applyBorder="1" applyAlignment="1" applyProtection="1">
      <alignment horizontal="center" vertical="center"/>
    </xf>
    <xf numFmtId="167" fontId="1" fillId="9" borderId="18" xfId="0" applyNumberFormat="1" applyFont="1" applyFill="1" applyBorder="1" applyAlignment="1" applyProtection="1">
      <alignment horizontal="center" vertical="center"/>
    </xf>
    <xf numFmtId="167" fontId="1" fillId="9" borderId="20" xfId="0" applyNumberFormat="1" applyFont="1" applyFill="1" applyBorder="1" applyAlignment="1" applyProtection="1">
      <alignment horizontal="center" vertical="center"/>
    </xf>
    <xf numFmtId="167" fontId="1" fillId="9" borderId="5" xfId="0" applyNumberFormat="1" applyFont="1" applyFill="1" applyBorder="1" applyAlignment="1" applyProtection="1">
      <alignment horizontal="center" vertical="center"/>
    </xf>
    <xf numFmtId="0" fontId="1" fillId="0" borderId="6" xfId="0" applyFont="1" applyBorder="1" applyAlignment="1" applyProtection="1">
      <alignment horizontal="center" vertical="center"/>
    </xf>
    <xf numFmtId="0" fontId="1" fillId="0" borderId="9" xfId="0" applyFont="1" applyBorder="1" applyAlignment="1" applyProtection="1">
      <alignment horizontal="center" vertical="center"/>
    </xf>
    <xf numFmtId="167" fontId="6" fillId="0" borderId="34" xfId="0" applyNumberFormat="1" applyFont="1" applyBorder="1" applyAlignment="1" applyProtection="1">
      <alignment vertical="center"/>
    </xf>
    <xf numFmtId="3" fontId="1" fillId="0" borderId="14" xfId="0" applyNumberFormat="1" applyFont="1" applyBorder="1" applyAlignment="1" applyProtection="1">
      <alignment horizontal="center" vertical="center"/>
    </xf>
    <xf numFmtId="167" fontId="6" fillId="0" borderId="8" xfId="0" applyNumberFormat="1" applyFont="1" applyBorder="1" applyAlignment="1" applyProtection="1">
      <alignment vertical="center"/>
    </xf>
    <xf numFmtId="3" fontId="6" fillId="0" borderId="13" xfId="0" applyNumberFormat="1" applyFont="1" applyBorder="1" applyAlignment="1" applyProtection="1">
      <alignment vertical="center"/>
    </xf>
    <xf numFmtId="0" fontId="23" fillId="7" borderId="11" xfId="0" applyFont="1" applyFill="1" applyBorder="1" applyAlignment="1" applyProtection="1">
      <alignment horizontal="center" vertical="center"/>
      <protection locked="0"/>
    </xf>
    <xf numFmtId="167" fontId="2" fillId="3" borderId="34" xfId="0" applyNumberFormat="1" applyFont="1" applyFill="1" applyBorder="1" applyAlignment="1" applyProtection="1">
      <alignment horizontal="right" vertical="center"/>
    </xf>
    <xf numFmtId="167" fontId="1" fillId="4" borderId="8" xfId="0" applyNumberFormat="1" applyFont="1" applyFill="1" applyBorder="1" applyAlignment="1" applyProtection="1">
      <alignment horizontal="center" vertical="center"/>
      <protection locked="0"/>
    </xf>
    <xf numFmtId="167" fontId="1" fillId="4" borderId="13" xfId="0" applyNumberFormat="1" applyFont="1" applyFill="1" applyBorder="1" applyAlignment="1" applyProtection="1">
      <alignment horizontal="center" vertical="center"/>
      <protection locked="0"/>
    </xf>
    <xf numFmtId="167" fontId="1" fillId="4" borderId="48" xfId="0" applyNumberFormat="1" applyFont="1" applyFill="1" applyBorder="1" applyAlignment="1" applyProtection="1">
      <alignment horizontal="center" vertical="center"/>
      <protection locked="0"/>
    </xf>
    <xf numFmtId="167" fontId="1" fillId="4" borderId="43"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165" fontId="3"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textRotation="90" wrapText="1"/>
    </xf>
    <xf numFmtId="0" fontId="1" fillId="0" borderId="0" xfId="0" applyFont="1" applyFill="1" applyBorder="1" applyAlignment="1" applyProtection="1">
      <alignment vertical="center"/>
    </xf>
    <xf numFmtId="0" fontId="5" fillId="0" borderId="18" xfId="0" applyFont="1" applyFill="1" applyBorder="1" applyAlignment="1" applyProtection="1">
      <alignment horizontal="left" vertical="center" wrapText="1"/>
    </xf>
    <xf numFmtId="0" fontId="4" fillId="0" borderId="0" xfId="0" applyFont="1" applyAlignment="1" applyProtection="1">
      <alignment horizontal="center" vertical="center" wrapText="1"/>
    </xf>
    <xf numFmtId="0" fontId="0" fillId="0" borderId="0" xfId="0" applyAlignment="1">
      <alignment vertical="center"/>
    </xf>
    <xf numFmtId="0" fontId="7" fillId="0" borderId="0" xfId="0" applyFont="1" applyAlignment="1">
      <alignment horizontal="center" vertical="center"/>
    </xf>
    <xf numFmtId="0" fontId="0" fillId="0" borderId="0" xfId="0" applyAlignment="1">
      <alignment horizontal="right" vertical="center"/>
    </xf>
    <xf numFmtId="0" fontId="7" fillId="0" borderId="0" xfId="0" applyFont="1" applyAlignment="1">
      <alignment vertical="center"/>
    </xf>
    <xf numFmtId="0" fontId="0" fillId="0" borderId="0" xfId="0"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xf>
    <xf numFmtId="0" fontId="9" fillId="0" borderId="0" xfId="0" applyFont="1" applyAlignment="1" applyProtection="1">
      <alignment horizontal="center" vertical="center"/>
    </xf>
    <xf numFmtId="165" fontId="3" fillId="4" borderId="0" xfId="0" applyNumberFormat="1" applyFont="1" applyFill="1" applyBorder="1" applyAlignment="1" applyProtection="1">
      <alignment horizontal="center" vertical="center" wrapText="1"/>
    </xf>
    <xf numFmtId="165" fontId="3" fillId="4" borderId="7" xfId="0" applyNumberFormat="1"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xf>
    <xf numFmtId="0" fontId="23" fillId="7" borderId="11" xfId="0" applyFont="1" applyFill="1" applyBorder="1" applyAlignment="1" applyProtection="1">
      <alignment horizontal="center" vertical="center"/>
    </xf>
    <xf numFmtId="3" fontId="6" fillId="0" borderId="34" xfId="0" applyNumberFormat="1" applyFont="1" applyBorder="1" applyAlignment="1" applyProtection="1">
      <alignment horizontal="center" vertical="center"/>
    </xf>
    <xf numFmtId="0" fontId="4" fillId="0" borderId="0" xfId="0" applyFont="1" applyAlignment="1" applyProtection="1">
      <alignment horizontal="center" vertical="center" wrapText="1"/>
    </xf>
    <xf numFmtId="167" fontId="1" fillId="0" borderId="45" xfId="0" applyNumberFormat="1" applyFont="1" applyBorder="1" applyAlignment="1" applyProtection="1">
      <alignment vertical="center"/>
    </xf>
    <xf numFmtId="167" fontId="6" fillId="0" borderId="13" xfId="0" applyNumberFormat="1" applyFont="1" applyBorder="1" applyAlignment="1" applyProtection="1">
      <alignment vertical="center"/>
    </xf>
    <xf numFmtId="167" fontId="6" fillId="0" borderId="14" xfId="0" applyNumberFormat="1" applyFont="1" applyBorder="1" applyAlignment="1" applyProtection="1">
      <alignment vertical="center"/>
    </xf>
    <xf numFmtId="0" fontId="6" fillId="0" borderId="0" xfId="0" applyFont="1" applyAlignment="1" applyProtection="1">
      <alignment horizontal="left" vertical="center"/>
    </xf>
    <xf numFmtId="0" fontId="1" fillId="0" borderId="50" xfId="0" applyFont="1" applyBorder="1" applyAlignment="1" applyProtection="1">
      <alignment vertical="center"/>
    </xf>
    <xf numFmtId="3" fontId="2" fillId="0" borderId="51" xfId="0" applyNumberFormat="1" applyFont="1" applyBorder="1" applyAlignment="1" applyProtection="1">
      <alignment horizontal="center" vertical="center"/>
    </xf>
    <xf numFmtId="167" fontId="3" fillId="0" borderId="56" xfId="0" applyNumberFormat="1" applyFont="1" applyBorder="1" applyAlignment="1" applyProtection="1">
      <alignment vertical="center"/>
    </xf>
    <xf numFmtId="3" fontId="2" fillId="0" borderId="5" xfId="0" applyNumberFormat="1" applyFont="1" applyBorder="1" applyAlignment="1" applyProtection="1">
      <alignment horizontal="center" vertical="center"/>
    </xf>
    <xf numFmtId="0" fontId="2" fillId="0" borderId="54" xfId="0" applyFont="1" applyBorder="1" applyAlignment="1" applyProtection="1">
      <alignment horizontal="center" vertical="center"/>
    </xf>
    <xf numFmtId="0" fontId="2" fillId="0" borderId="10" xfId="0" applyFont="1" applyBorder="1" applyAlignment="1" applyProtection="1">
      <alignment horizontal="center" vertical="center"/>
    </xf>
    <xf numFmtId="0" fontId="1" fillId="0" borderId="49" xfId="0" applyFont="1" applyFill="1" applyBorder="1" applyAlignment="1" applyProtection="1">
      <alignment vertical="center" wrapText="1"/>
    </xf>
    <xf numFmtId="0" fontId="4" fillId="0" borderId="0" xfId="0" applyFont="1" applyAlignment="1" applyProtection="1">
      <alignment vertical="center"/>
    </xf>
    <xf numFmtId="0" fontId="4" fillId="0" borderId="0" xfId="0" applyFont="1" applyAlignment="1" applyProtection="1">
      <alignment vertical="center" wrapText="1"/>
    </xf>
    <xf numFmtId="0" fontId="16" fillId="0" borderId="0" xfId="0" applyFont="1" applyAlignment="1" applyProtection="1">
      <alignment vertical="center"/>
    </xf>
    <xf numFmtId="0" fontId="0" fillId="12" borderId="0" xfId="0" applyFill="1" applyAlignment="1" applyProtection="1">
      <alignment vertical="center"/>
    </xf>
    <xf numFmtId="0" fontId="7" fillId="15" borderId="0" xfId="0" applyFont="1" applyFill="1" applyAlignment="1" applyProtection="1">
      <alignment vertical="center"/>
    </xf>
    <xf numFmtId="0" fontId="1" fillId="0" borderId="3" xfId="0" applyFont="1" applyFill="1" applyBorder="1" applyAlignment="1" applyProtection="1">
      <alignment horizontal="center" vertical="center"/>
    </xf>
    <xf numFmtId="0" fontId="1" fillId="0" borderId="4"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xf>
    <xf numFmtId="3" fontId="1" fillId="0" borderId="3" xfId="0" applyNumberFormat="1" applyFont="1" applyFill="1" applyBorder="1" applyAlignment="1" applyProtection="1">
      <alignment horizontal="right" vertical="center"/>
    </xf>
    <xf numFmtId="167" fontId="0" fillId="16" borderId="30" xfId="0" applyNumberFormat="1" applyFill="1" applyBorder="1" applyAlignment="1" applyProtection="1">
      <alignment horizontal="center" vertical="center"/>
    </xf>
    <xf numFmtId="0" fontId="7" fillId="15" borderId="11" xfId="0" applyFont="1" applyFill="1" applyBorder="1" applyAlignment="1" applyProtection="1">
      <alignment vertical="center"/>
    </xf>
    <xf numFmtId="3" fontId="0" fillId="15" borderId="7" xfId="0" applyNumberFormat="1" applyFill="1" applyBorder="1" applyAlignment="1" applyProtection="1">
      <alignment horizontal="center" vertical="center"/>
    </xf>
    <xf numFmtId="0" fontId="7" fillId="15" borderId="0" xfId="0" applyFont="1" applyFill="1" applyBorder="1" applyAlignment="1" applyProtection="1">
      <alignment vertical="center"/>
    </xf>
    <xf numFmtId="167" fontId="0" fillId="15" borderId="7" xfId="0" applyNumberFormat="1" applyFill="1" applyBorder="1" applyAlignment="1" applyProtection="1">
      <alignment horizontal="center" vertical="center"/>
    </xf>
    <xf numFmtId="167" fontId="0" fillId="15" borderId="39" xfId="0" applyNumberFormat="1" applyFill="1" applyBorder="1" applyAlignment="1" applyProtection="1">
      <alignment horizontal="center" vertical="center"/>
    </xf>
    <xf numFmtId="0" fontId="16" fillId="15" borderId="50" xfId="0" applyFont="1" applyFill="1" applyBorder="1" applyAlignment="1" applyProtection="1">
      <alignment horizontal="center" vertical="center"/>
    </xf>
    <xf numFmtId="3" fontId="0" fillId="16" borderId="30" xfId="0" applyNumberFormat="1" applyFill="1" applyBorder="1" applyAlignment="1" applyProtection="1">
      <alignment horizontal="center" vertical="center"/>
    </xf>
    <xf numFmtId="0" fontId="7" fillId="12" borderId="11" xfId="0" applyFont="1" applyFill="1" applyBorder="1" applyAlignment="1" applyProtection="1">
      <alignment vertical="center"/>
    </xf>
    <xf numFmtId="3" fontId="0" fillId="12" borderId="7" xfId="0" applyNumberFormat="1" applyFill="1" applyBorder="1" applyAlignment="1" applyProtection="1">
      <alignment horizontal="center" vertical="center"/>
    </xf>
    <xf numFmtId="0" fontId="7" fillId="12" borderId="0" xfId="0" applyFont="1" applyFill="1" applyBorder="1" applyAlignment="1" applyProtection="1">
      <alignment vertical="center"/>
    </xf>
    <xf numFmtId="0" fontId="0" fillId="12" borderId="7" xfId="0" applyFill="1" applyBorder="1" applyAlignment="1" applyProtection="1">
      <alignment horizontal="center" vertical="center"/>
    </xf>
    <xf numFmtId="0" fontId="0" fillId="12" borderId="0" xfId="0" applyFill="1" applyBorder="1" applyAlignment="1" applyProtection="1">
      <alignment vertical="center"/>
    </xf>
    <xf numFmtId="0" fontId="0" fillId="12" borderId="39" xfId="0" applyFill="1" applyBorder="1" applyAlignment="1" applyProtection="1">
      <alignment horizontal="center" vertical="center"/>
    </xf>
    <xf numFmtId="0" fontId="16" fillId="12" borderId="50" xfId="0" applyFont="1" applyFill="1" applyBorder="1" applyAlignment="1" applyProtection="1">
      <alignment horizontal="center" vertical="center"/>
    </xf>
    <xf numFmtId="171" fontId="0" fillId="15" borderId="7" xfId="0" applyNumberFormat="1" applyFill="1" applyBorder="1" applyAlignment="1" applyProtection="1">
      <alignment horizontal="center" vertical="center"/>
    </xf>
    <xf numFmtId="171" fontId="0" fillId="12" borderId="7" xfId="0" applyNumberFormat="1" applyFill="1" applyBorder="1" applyAlignment="1" applyProtection="1">
      <alignment horizontal="center" vertical="center"/>
    </xf>
    <xf numFmtId="167" fontId="1" fillId="5" borderId="58" xfId="0" applyNumberFormat="1" applyFont="1" applyFill="1" applyBorder="1" applyAlignment="1" applyProtection="1">
      <alignment vertical="center"/>
      <protection locked="0"/>
    </xf>
    <xf numFmtId="2" fontId="16" fillId="0" borderId="0" xfId="0" applyNumberFormat="1" applyFont="1" applyAlignment="1" applyProtection="1">
      <alignment horizontal="center" vertical="center"/>
    </xf>
    <xf numFmtId="0" fontId="0" fillId="0" borderId="3" xfId="0"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167" fontId="9" fillId="0" borderId="3" xfId="0" applyNumberFormat="1" applyFont="1" applyFill="1" applyBorder="1" applyAlignment="1" applyProtection="1">
      <alignment horizontal="center" vertical="center"/>
    </xf>
    <xf numFmtId="0" fontId="9" fillId="0" borderId="3" xfId="0" applyFont="1" applyFill="1" applyBorder="1" applyAlignment="1" applyProtection="1">
      <alignment horizontal="right" vertical="center"/>
    </xf>
    <xf numFmtId="0" fontId="9" fillId="0" borderId="3" xfId="0" applyFont="1" applyFill="1" applyBorder="1" applyAlignment="1" applyProtection="1">
      <alignment horizontal="center" vertical="center"/>
    </xf>
    <xf numFmtId="0" fontId="0" fillId="0" borderId="3" xfId="0" applyBorder="1" applyAlignment="1" applyProtection="1">
      <alignment vertical="center"/>
    </xf>
    <xf numFmtId="0" fontId="0" fillId="0" borderId="3" xfId="0" applyFill="1" applyBorder="1" applyAlignment="1" applyProtection="1">
      <alignment vertical="center"/>
    </xf>
    <xf numFmtId="1" fontId="8" fillId="4" borderId="3" xfId="0" applyNumberFormat="1" applyFont="1" applyFill="1" applyBorder="1" applyAlignment="1" applyProtection="1">
      <alignment horizontal="center" vertical="center"/>
      <protection locked="0"/>
    </xf>
    <xf numFmtId="3" fontId="8" fillId="3" borderId="3"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4" fillId="0" borderId="0" xfId="0" applyFont="1" applyAlignment="1" applyProtection="1">
      <alignment horizontal="center" vertical="center"/>
    </xf>
    <xf numFmtId="0" fontId="34" fillId="0" borderId="0" xfId="0" applyFont="1" applyAlignment="1" applyProtection="1">
      <alignment horizontal="right" vertical="center"/>
    </xf>
    <xf numFmtId="0" fontId="16" fillId="12" borderId="0" xfId="0" applyFont="1" applyFill="1" applyAlignment="1" applyProtection="1">
      <alignment vertical="center"/>
      <protection locked="0"/>
    </xf>
    <xf numFmtId="0" fontId="34" fillId="0" borderId="0" xfId="0" applyFont="1" applyFill="1" applyAlignment="1" applyProtection="1">
      <alignment vertical="center"/>
    </xf>
    <xf numFmtId="14" fontId="34" fillId="0" borderId="0" xfId="0" applyNumberFormat="1" applyFont="1" applyBorder="1" applyAlignment="1" applyProtection="1">
      <alignment vertical="center"/>
    </xf>
    <xf numFmtId="0" fontId="34" fillId="0" borderId="0" xfId="0" applyFont="1" applyBorder="1" applyAlignment="1" applyProtection="1">
      <alignment horizontal="center" vertical="center"/>
    </xf>
    <xf numFmtId="0" fontId="1" fillId="0" borderId="0" xfId="0" applyFont="1" applyAlignment="1" applyProtection="1">
      <alignment horizontal="left"/>
    </xf>
    <xf numFmtId="0" fontId="1" fillId="0" borderId="50" xfId="0" applyFont="1" applyBorder="1" applyAlignment="1" applyProtection="1">
      <alignment horizontal="right"/>
    </xf>
    <xf numFmtId="4" fontId="2" fillId="3" borderId="6" xfId="0" applyNumberFormat="1" applyFont="1" applyFill="1" applyBorder="1" applyAlignment="1" applyProtection="1">
      <alignment horizontal="center" vertical="center"/>
    </xf>
    <xf numFmtId="167" fontId="2" fillId="3" borderId="61" xfId="0" applyNumberFormat="1" applyFont="1" applyFill="1" applyBorder="1" applyAlignment="1" applyProtection="1">
      <alignment horizontal="center" vertical="center"/>
    </xf>
    <xf numFmtId="4" fontId="0" fillId="0" borderId="0" xfId="0" applyNumberFormat="1" applyAlignment="1" applyProtection="1">
      <alignment vertical="center"/>
    </xf>
    <xf numFmtId="4" fontId="16" fillId="0" borderId="0" xfId="0" applyNumberFormat="1" applyFont="1" applyAlignment="1" applyProtection="1">
      <alignment vertical="center"/>
    </xf>
    <xf numFmtId="167" fontId="2" fillId="3" borderId="9" xfId="0" applyNumberFormat="1" applyFont="1" applyFill="1" applyBorder="1" applyAlignment="1" applyProtection="1">
      <alignment horizontal="center" vertical="center"/>
    </xf>
    <xf numFmtId="171" fontId="2" fillId="3" borderId="10" xfId="0" applyNumberFormat="1" applyFont="1" applyFill="1" applyBorder="1" applyAlignment="1" applyProtection="1">
      <alignment horizontal="center" vertical="center"/>
    </xf>
    <xf numFmtId="3" fontId="8" fillId="3" borderId="9" xfId="0" applyNumberFormat="1" applyFont="1" applyFill="1" applyBorder="1" applyAlignment="1" applyProtection="1">
      <alignment horizontal="center" vertical="center"/>
    </xf>
    <xf numFmtId="0" fontId="26" fillId="0" borderId="3" xfId="0" applyFont="1" applyFill="1" applyBorder="1" applyAlignment="1" applyProtection="1">
      <alignment vertical="center"/>
    </xf>
    <xf numFmtId="171" fontId="35" fillId="3" borderId="62" xfId="0" applyNumberFormat="1" applyFont="1" applyFill="1" applyBorder="1" applyAlignment="1" applyProtection="1">
      <alignment horizontal="center" vertical="center"/>
    </xf>
    <xf numFmtId="167" fontId="2" fillId="3" borderId="64" xfId="0" applyNumberFormat="1" applyFont="1" applyFill="1" applyBorder="1" applyAlignment="1" applyProtection="1">
      <alignment horizontal="right" vertical="center"/>
    </xf>
    <xf numFmtId="167" fontId="1" fillId="4" borderId="65" xfId="0" applyNumberFormat="1" applyFont="1" applyFill="1" applyBorder="1" applyAlignment="1" applyProtection="1">
      <alignment horizontal="center" vertical="center"/>
      <protection locked="0"/>
    </xf>
    <xf numFmtId="167" fontId="1" fillId="4" borderId="66" xfId="0" applyNumberFormat="1" applyFont="1" applyFill="1" applyBorder="1" applyAlignment="1" applyProtection="1">
      <alignment horizontal="center" vertical="center"/>
      <protection locked="0"/>
    </xf>
    <xf numFmtId="167" fontId="1" fillId="4" borderId="67" xfId="0" applyNumberFormat="1" applyFont="1" applyFill="1" applyBorder="1" applyAlignment="1" applyProtection="1">
      <alignment horizontal="center" vertical="center"/>
      <protection locked="0"/>
    </xf>
    <xf numFmtId="167" fontId="1" fillId="4" borderId="68" xfId="0" applyNumberFormat="1" applyFont="1" applyFill="1" applyBorder="1" applyAlignment="1" applyProtection="1">
      <alignment horizontal="center" vertical="center"/>
      <protection locked="0"/>
    </xf>
    <xf numFmtId="167" fontId="1" fillId="4" borderId="69" xfId="0" applyNumberFormat="1" applyFont="1" applyFill="1" applyBorder="1" applyAlignment="1" applyProtection="1">
      <alignment horizontal="center" vertical="center"/>
      <protection locked="0"/>
    </xf>
    <xf numFmtId="167" fontId="1" fillId="8" borderId="70" xfId="0" applyNumberFormat="1" applyFont="1" applyFill="1" applyBorder="1" applyAlignment="1" applyProtection="1">
      <alignment horizontal="center" vertical="center"/>
    </xf>
    <xf numFmtId="167" fontId="1" fillId="9" borderId="70" xfId="0" applyNumberFormat="1" applyFont="1" applyFill="1" applyBorder="1" applyAlignment="1" applyProtection="1">
      <alignment horizontal="center" vertical="center"/>
    </xf>
    <xf numFmtId="167" fontId="1" fillId="5" borderId="70" xfId="0" applyNumberFormat="1" applyFont="1" applyFill="1" applyBorder="1" applyAlignment="1" applyProtection="1">
      <alignment vertical="center"/>
      <protection locked="0"/>
    </xf>
    <xf numFmtId="167" fontId="2" fillId="3" borderId="71" xfId="0" applyNumberFormat="1" applyFont="1" applyFill="1" applyBorder="1" applyAlignment="1" applyProtection="1">
      <alignment horizontal="center" vertical="center"/>
    </xf>
    <xf numFmtId="3" fontId="8" fillId="3" borderId="71" xfId="0" applyNumberFormat="1" applyFont="1" applyFill="1" applyBorder="1" applyAlignment="1" applyProtection="1">
      <alignment horizontal="center" vertical="center"/>
    </xf>
    <xf numFmtId="167" fontId="2" fillId="3" borderId="74" xfId="0" applyNumberFormat="1" applyFont="1" applyFill="1" applyBorder="1" applyAlignment="1" applyProtection="1">
      <alignment horizontal="center" vertical="center"/>
    </xf>
    <xf numFmtId="167" fontId="2" fillId="3" borderId="75" xfId="0" applyNumberFormat="1" applyFont="1" applyFill="1" applyBorder="1" applyAlignment="1" applyProtection="1">
      <alignment horizontal="center" vertical="center"/>
    </xf>
    <xf numFmtId="171" fontId="2" fillId="3" borderId="76" xfId="0" applyNumberFormat="1" applyFont="1" applyFill="1" applyBorder="1" applyAlignment="1" applyProtection="1">
      <alignment horizontal="center" vertical="center"/>
    </xf>
    <xf numFmtId="0" fontId="8" fillId="4" borderId="65" xfId="0" applyFont="1" applyFill="1" applyBorder="1" applyAlignment="1" applyProtection="1">
      <alignment horizontal="center" vertical="center"/>
    </xf>
    <xf numFmtId="0" fontId="1" fillId="0" borderId="78" xfId="0" applyFont="1" applyFill="1" applyBorder="1" applyAlignment="1" applyProtection="1">
      <alignment horizontal="left" vertical="center"/>
    </xf>
    <xf numFmtId="0" fontId="1" fillId="0" borderId="3" xfId="0" applyFont="1" applyFill="1" applyBorder="1" applyAlignment="1" applyProtection="1">
      <alignment horizontal="left" vertical="center"/>
    </xf>
    <xf numFmtId="3" fontId="15" fillId="0" borderId="78" xfId="0" applyNumberFormat="1" applyFont="1" applyFill="1" applyBorder="1" applyAlignment="1" applyProtection="1">
      <alignment horizontal="center" vertical="center"/>
    </xf>
    <xf numFmtId="3" fontId="15" fillId="0" borderId="3"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xf>
    <xf numFmtId="0" fontId="8" fillId="4" borderId="71" xfId="0" applyFont="1" applyFill="1" applyBorder="1" applyAlignment="1" applyProtection="1">
      <alignment horizontal="center" vertical="center" wrapText="1"/>
      <protection locked="0"/>
    </xf>
    <xf numFmtId="0" fontId="8" fillId="4" borderId="71" xfId="0" applyFont="1" applyFill="1" applyBorder="1" applyAlignment="1" applyProtection="1">
      <alignment horizontal="center" vertical="center"/>
      <protection locked="0"/>
    </xf>
    <xf numFmtId="167" fontId="2" fillId="0" borderId="66" xfId="0" applyNumberFormat="1" applyFont="1" applyFill="1" applyBorder="1" applyAlignment="1" applyProtection="1">
      <alignment horizontal="center" vertical="center"/>
    </xf>
    <xf numFmtId="167" fontId="2" fillId="0" borderId="18" xfId="0" applyNumberFormat="1" applyFont="1" applyFill="1" applyBorder="1" applyAlignment="1" applyProtection="1">
      <alignment horizontal="center" vertical="center"/>
    </xf>
    <xf numFmtId="0" fontId="0" fillId="0" borderId="72" xfId="0" applyBorder="1" applyAlignment="1" applyProtection="1">
      <alignment vertical="center"/>
    </xf>
    <xf numFmtId="167" fontId="2" fillId="3" borderId="77" xfId="0" applyNumberFormat="1" applyFont="1" applyFill="1" applyBorder="1" applyAlignment="1" applyProtection="1">
      <alignment horizontal="right" vertical="center"/>
    </xf>
    <xf numFmtId="167" fontId="2" fillId="8" borderId="78" xfId="0" applyNumberFormat="1" applyFont="1" applyFill="1" applyBorder="1" applyAlignment="1" applyProtection="1">
      <alignment horizontal="center" vertical="center"/>
    </xf>
    <xf numFmtId="167" fontId="1" fillId="9" borderId="78" xfId="0" applyNumberFormat="1" applyFont="1" applyFill="1" applyBorder="1" applyAlignment="1" applyProtection="1">
      <alignment horizontal="center" vertical="center"/>
    </xf>
    <xf numFmtId="167" fontId="2" fillId="3" borderId="78" xfId="0" applyNumberFormat="1" applyFont="1" applyFill="1" applyBorder="1" applyAlignment="1" applyProtection="1">
      <alignment vertical="center"/>
    </xf>
    <xf numFmtId="0" fontId="8" fillId="4" borderId="65" xfId="0" applyFont="1" applyFill="1" applyBorder="1" applyAlignment="1" applyProtection="1">
      <alignment horizontal="center" vertical="center"/>
      <protection locked="0"/>
    </xf>
    <xf numFmtId="168" fontId="6" fillId="0" borderId="71" xfId="0" applyNumberFormat="1" applyFont="1" applyFill="1" applyBorder="1" applyAlignment="1" applyProtection="1">
      <alignment horizontal="center" vertical="center"/>
    </xf>
    <xf numFmtId="0" fontId="3" fillId="4" borderId="9"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protection locked="0"/>
    </xf>
    <xf numFmtId="0" fontId="16" fillId="3" borderId="63" xfId="0" applyFont="1" applyFill="1" applyBorder="1" applyAlignment="1" applyProtection="1">
      <alignment horizontal="center" vertical="center"/>
    </xf>
    <xf numFmtId="0" fontId="8" fillId="4" borderId="1" xfId="0" applyFont="1" applyFill="1" applyBorder="1" applyAlignment="1" applyProtection="1">
      <alignment horizontal="center" vertical="center"/>
      <protection locked="0"/>
    </xf>
    <xf numFmtId="167" fontId="2" fillId="3" borderId="16" xfId="0" applyNumberFormat="1" applyFont="1" applyFill="1" applyBorder="1" applyAlignment="1" applyProtection="1">
      <alignment horizontal="right" vertical="center"/>
    </xf>
    <xf numFmtId="167" fontId="1" fillId="4" borderId="1" xfId="0" applyNumberFormat="1" applyFont="1" applyFill="1" applyBorder="1" applyAlignment="1" applyProtection="1">
      <alignment horizontal="center" vertical="center"/>
      <protection locked="0"/>
    </xf>
    <xf numFmtId="167" fontId="1" fillId="4" borderId="80" xfId="0" applyNumberFormat="1" applyFont="1" applyFill="1" applyBorder="1" applyAlignment="1" applyProtection="1">
      <alignment horizontal="center" vertical="center"/>
      <protection locked="0"/>
    </xf>
    <xf numFmtId="167" fontId="1" fillId="4" borderId="81" xfId="0" applyNumberFormat="1" applyFont="1" applyFill="1" applyBorder="1" applyAlignment="1" applyProtection="1">
      <alignment horizontal="center" vertical="center"/>
      <protection locked="0"/>
    </xf>
    <xf numFmtId="167" fontId="1" fillId="4" borderId="2" xfId="0" applyNumberFormat="1" applyFont="1" applyFill="1" applyBorder="1" applyAlignment="1" applyProtection="1">
      <alignment horizontal="center" vertical="center"/>
      <protection locked="0"/>
    </xf>
    <xf numFmtId="168" fontId="6" fillId="5" borderId="18" xfId="0" applyNumberFormat="1" applyFont="1" applyFill="1" applyBorder="1" applyAlignment="1" applyProtection="1">
      <alignment vertical="center"/>
      <protection locked="0"/>
    </xf>
    <xf numFmtId="0" fontId="3" fillId="4" borderId="27" xfId="0" applyFont="1" applyFill="1" applyBorder="1" applyAlignment="1" applyProtection="1">
      <alignment horizontal="center" vertical="center"/>
      <protection locked="0"/>
    </xf>
    <xf numFmtId="0" fontId="8" fillId="4" borderId="80" xfId="0" applyFont="1" applyFill="1" applyBorder="1" applyAlignment="1" applyProtection="1">
      <alignment horizontal="center" vertical="center"/>
      <protection locked="0"/>
    </xf>
    <xf numFmtId="2" fontId="2" fillId="11" borderId="15" xfId="0" applyNumberFormat="1" applyFont="1" applyFill="1" applyBorder="1" applyAlignment="1" applyProtection="1">
      <alignment horizontal="center" vertical="center"/>
      <protection locked="0"/>
    </xf>
    <xf numFmtId="0" fontId="1" fillId="13" borderId="62" xfId="0" applyFont="1" applyFill="1" applyBorder="1" applyAlignment="1" applyProtection="1">
      <alignment horizontal="center" vertical="center"/>
      <protection locked="0"/>
    </xf>
    <xf numFmtId="2" fontId="2" fillId="11" borderId="82" xfId="0" applyNumberFormat="1"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168" fontId="1" fillId="0" borderId="9" xfId="0" applyNumberFormat="1" applyFont="1" applyFill="1" applyBorder="1" applyAlignment="1" applyProtection="1">
      <alignment horizontal="center" vertical="center"/>
    </xf>
    <xf numFmtId="167" fontId="2" fillId="0" borderId="80" xfId="0" applyNumberFormat="1" applyFont="1" applyFill="1" applyBorder="1" applyAlignment="1" applyProtection="1">
      <alignment horizontal="center" vertical="center"/>
    </xf>
    <xf numFmtId="0" fontId="0" fillId="0" borderId="27" xfId="0" applyBorder="1" applyAlignment="1" applyProtection="1">
      <alignment vertical="center"/>
    </xf>
    <xf numFmtId="167" fontId="16" fillId="3" borderId="62" xfId="0" applyNumberFormat="1" applyFont="1" applyFill="1" applyBorder="1" applyAlignment="1" applyProtection="1">
      <alignment horizontal="center" vertical="center"/>
    </xf>
    <xf numFmtId="3" fontId="7" fillId="10" borderId="62" xfId="0" applyNumberFormat="1" applyFont="1" applyFill="1" applyBorder="1" applyAlignment="1" applyProtection="1">
      <alignment horizontal="center" vertical="center"/>
    </xf>
    <xf numFmtId="2" fontId="2" fillId="11" borderId="83" xfId="0" applyNumberFormat="1" applyFont="1" applyFill="1" applyBorder="1" applyAlignment="1" applyProtection="1">
      <alignment horizontal="center" vertical="center"/>
      <protection locked="0"/>
    </xf>
    <xf numFmtId="167" fontId="16" fillId="3" borderId="84" xfId="0" applyNumberFormat="1" applyFont="1" applyFill="1" applyBorder="1" applyAlignment="1" applyProtection="1">
      <alignment horizontal="center" vertical="center"/>
    </xf>
    <xf numFmtId="3" fontId="7" fillId="10" borderId="84" xfId="0" applyNumberFormat="1" applyFont="1" applyFill="1" applyBorder="1" applyAlignment="1" applyProtection="1">
      <alignment horizontal="center" vertical="center"/>
    </xf>
    <xf numFmtId="0" fontId="1" fillId="13" borderId="84" xfId="0" applyFont="1" applyFill="1" applyBorder="1" applyAlignment="1" applyProtection="1">
      <alignment horizontal="center" vertical="center"/>
      <protection locked="0"/>
    </xf>
    <xf numFmtId="171" fontId="35" fillId="3" borderId="84" xfId="0" applyNumberFormat="1" applyFont="1" applyFill="1" applyBorder="1" applyAlignment="1" applyProtection="1">
      <alignment horizontal="center" vertical="center"/>
    </xf>
    <xf numFmtId="0" fontId="16" fillId="3" borderId="85" xfId="0" applyFont="1" applyFill="1" applyBorder="1" applyAlignment="1" applyProtection="1">
      <alignment horizontal="center" vertical="center"/>
    </xf>
    <xf numFmtId="4" fontId="2" fillId="3" borderId="79" xfId="0" applyNumberFormat="1" applyFont="1" applyFill="1" applyBorder="1" applyAlignment="1" applyProtection="1">
      <alignment horizontal="center" vertical="center"/>
    </xf>
    <xf numFmtId="0" fontId="3" fillId="4" borderId="86" xfId="0" applyFont="1" applyFill="1" applyBorder="1" applyAlignment="1" applyProtection="1">
      <alignment horizontal="center" vertical="center" wrapText="1"/>
      <protection locked="0"/>
    </xf>
    <xf numFmtId="0" fontId="3" fillId="4" borderId="87" xfId="0" applyFont="1" applyFill="1" applyBorder="1" applyAlignment="1" applyProtection="1">
      <alignment horizontal="center" vertical="center"/>
      <protection locked="0"/>
    </xf>
    <xf numFmtId="168" fontId="1" fillId="0" borderId="86" xfId="0" applyNumberFormat="1" applyFont="1" applyFill="1" applyBorder="1" applyAlignment="1" applyProtection="1">
      <alignment horizontal="center" vertical="center"/>
    </xf>
    <xf numFmtId="0" fontId="0" fillId="0" borderId="87" xfId="0" applyBorder="1" applyAlignment="1" applyProtection="1">
      <alignment vertical="center"/>
    </xf>
    <xf numFmtId="0" fontId="16" fillId="3" borderId="88" xfId="0" applyFont="1" applyFill="1" applyBorder="1" applyAlignment="1" applyProtection="1">
      <alignment horizontal="center" vertical="center"/>
    </xf>
    <xf numFmtId="4" fontId="2" fillId="3" borderId="24" xfId="0" applyNumberFormat="1" applyFont="1" applyFill="1" applyBorder="1" applyAlignment="1" applyProtection="1">
      <alignment horizontal="center" vertical="center"/>
    </xf>
    <xf numFmtId="167" fontId="2" fillId="3" borderId="86" xfId="0" applyNumberFormat="1" applyFont="1" applyFill="1" applyBorder="1" applyAlignment="1" applyProtection="1">
      <alignment horizontal="center" vertical="center"/>
    </xf>
    <xf numFmtId="3" fontId="8" fillId="3" borderId="86" xfId="0" applyNumberFormat="1" applyFont="1" applyFill="1" applyBorder="1" applyAlignment="1" applyProtection="1">
      <alignment horizontal="center" vertical="center"/>
    </xf>
    <xf numFmtId="167" fontId="2" fillId="3" borderId="49" xfId="0" applyNumberFormat="1" applyFont="1" applyFill="1" applyBorder="1" applyAlignment="1" applyProtection="1">
      <alignment horizontal="center" vertical="center"/>
    </xf>
    <xf numFmtId="167" fontId="2" fillId="3" borderId="90" xfId="0" applyNumberFormat="1" applyFont="1" applyFill="1" applyBorder="1" applyAlignment="1" applyProtection="1">
      <alignment horizontal="center" vertical="center"/>
    </xf>
    <xf numFmtId="171" fontId="2" fillId="3" borderId="91" xfId="0" applyNumberFormat="1" applyFont="1" applyFill="1" applyBorder="1" applyAlignment="1" applyProtection="1">
      <alignment horizontal="center" vertical="center"/>
    </xf>
    <xf numFmtId="167" fontId="2" fillId="0" borderId="11"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3" fontId="1" fillId="0" borderId="0" xfId="0" applyNumberFormat="1" applyFont="1" applyFill="1" applyBorder="1" applyAlignment="1" applyProtection="1">
      <alignment horizontal="right" vertical="center"/>
    </xf>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167" fontId="2"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167" fontId="9"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168" fontId="1" fillId="0" borderId="0"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protection locked="0"/>
    </xf>
    <xf numFmtId="2" fontId="2" fillId="0" borderId="11" xfId="0" applyNumberFormat="1" applyFont="1" applyFill="1" applyBorder="1" applyAlignment="1" applyProtection="1">
      <alignment horizontal="center" vertical="center"/>
      <protection locked="0"/>
    </xf>
    <xf numFmtId="167" fontId="2" fillId="0" borderId="11" xfId="0" applyNumberFormat="1" applyFont="1" applyFill="1" applyBorder="1" applyAlignment="1" applyProtection="1">
      <alignment horizontal="right" vertical="center"/>
    </xf>
    <xf numFmtId="167" fontId="1" fillId="0" borderId="1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167" fontId="16" fillId="0" borderId="0" xfId="0" applyNumberFormat="1" applyFont="1" applyFill="1" applyBorder="1" applyAlignment="1" applyProtection="1">
      <alignment horizontal="center" vertical="center"/>
    </xf>
    <xf numFmtId="167" fontId="1" fillId="0" borderId="0" xfId="0" applyNumberFormat="1" applyFont="1" applyFill="1" applyBorder="1" applyAlignment="1" applyProtection="1">
      <alignment horizontal="center" vertical="center"/>
    </xf>
    <xf numFmtId="3" fontId="7" fillId="0" borderId="0" xfId="0" applyNumberFormat="1" applyFont="1" applyFill="1" applyBorder="1" applyAlignment="1" applyProtection="1">
      <alignment horizontal="center" vertical="center"/>
    </xf>
    <xf numFmtId="168" fontId="6" fillId="0" borderId="0" xfId="0" applyNumberFormat="1" applyFont="1" applyFill="1" applyBorder="1" applyAlignment="1" applyProtection="1">
      <alignment vertical="center"/>
      <protection locked="0"/>
    </xf>
    <xf numFmtId="1" fontId="8" fillId="0" borderId="0"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167" fontId="2" fillId="0" borderId="0" xfId="0" applyNumberFormat="1" applyFont="1" applyFill="1" applyBorder="1" applyAlignment="1" applyProtection="1">
      <alignment vertical="center"/>
    </xf>
    <xf numFmtId="167" fontId="1"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xf>
    <xf numFmtId="171" fontId="3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xf>
    <xf numFmtId="4" fontId="2" fillId="0" borderId="0" xfId="0" applyNumberFormat="1" applyFont="1" applyFill="1" applyBorder="1" applyAlignment="1" applyProtection="1">
      <alignment horizontal="center" vertical="center"/>
    </xf>
    <xf numFmtId="171" fontId="2" fillId="0" borderId="0" xfId="0" applyNumberFormat="1" applyFont="1" applyFill="1" applyBorder="1" applyAlignment="1" applyProtection="1">
      <alignment horizontal="center" vertical="center"/>
    </xf>
    <xf numFmtId="3" fontId="6" fillId="0" borderId="33" xfId="0" applyNumberFormat="1" applyFont="1" applyBorder="1" applyAlignment="1" applyProtection="1">
      <alignment horizontal="center" vertical="center"/>
    </xf>
    <xf numFmtId="0" fontId="6" fillId="0" borderId="91" xfId="0" applyFont="1" applyBorder="1" applyAlignment="1" applyProtection="1">
      <alignment horizontal="left" vertical="center"/>
    </xf>
    <xf numFmtId="167" fontId="6" fillId="0" borderId="33" xfId="0" applyNumberFormat="1" applyFont="1" applyBorder="1" applyAlignment="1" applyProtection="1">
      <alignment vertical="center"/>
    </xf>
    <xf numFmtId="3" fontId="1" fillId="0" borderId="92" xfId="0" applyNumberFormat="1" applyFont="1" applyBorder="1" applyAlignment="1" applyProtection="1">
      <alignment horizontal="center" vertical="center"/>
    </xf>
    <xf numFmtId="167" fontId="6" fillId="0" borderId="93" xfId="0" applyNumberFormat="1" applyFont="1" applyBorder="1" applyAlignment="1" applyProtection="1">
      <alignment vertical="center"/>
    </xf>
    <xf numFmtId="3" fontId="6" fillId="0" borderId="12" xfId="0" applyNumberFormat="1" applyFont="1" applyBorder="1" applyAlignment="1" applyProtection="1">
      <alignment vertical="center"/>
    </xf>
    <xf numFmtId="167" fontId="6" fillId="0" borderId="12" xfId="0" applyNumberFormat="1" applyFont="1" applyBorder="1" applyAlignment="1" applyProtection="1">
      <alignment vertical="center"/>
    </xf>
    <xf numFmtId="167" fontId="3" fillId="0" borderId="94" xfId="0" applyNumberFormat="1" applyFont="1" applyBorder="1" applyAlignment="1" applyProtection="1">
      <alignment vertical="center"/>
    </xf>
    <xf numFmtId="3" fontId="2" fillId="0" borderId="38" xfId="0" applyNumberFormat="1" applyFont="1" applyBorder="1" applyAlignment="1" applyProtection="1">
      <alignment horizontal="center" vertical="center"/>
    </xf>
    <xf numFmtId="167" fontId="6" fillId="0" borderId="92" xfId="0" applyNumberFormat="1" applyFont="1" applyBorder="1" applyAlignment="1" applyProtection="1">
      <alignment vertical="center"/>
    </xf>
    <xf numFmtId="3" fontId="2" fillId="0" borderId="91" xfId="0" applyNumberFormat="1" applyFont="1" applyBorder="1" applyAlignment="1" applyProtection="1">
      <alignment horizontal="center" vertical="center"/>
    </xf>
    <xf numFmtId="3" fontId="6" fillId="0" borderId="11" xfId="0" applyNumberFormat="1" applyFont="1" applyFill="1" applyBorder="1" applyAlignment="1" applyProtection="1">
      <alignment horizontal="center" vertical="center"/>
    </xf>
    <xf numFmtId="0" fontId="6" fillId="0" borderId="11" xfId="0" applyFont="1" applyFill="1" applyBorder="1" applyAlignment="1" applyProtection="1">
      <alignment horizontal="left" vertical="center"/>
    </xf>
    <xf numFmtId="167" fontId="6" fillId="0" borderId="11" xfId="0" applyNumberFormat="1" applyFont="1" applyFill="1" applyBorder="1" applyAlignment="1" applyProtection="1">
      <alignment vertical="center"/>
    </xf>
    <xf numFmtId="3" fontId="1" fillId="0" borderId="11" xfId="0" applyNumberFormat="1" applyFont="1" applyFill="1" applyBorder="1" applyAlignment="1" applyProtection="1">
      <alignment horizontal="center" vertical="center"/>
    </xf>
    <xf numFmtId="3" fontId="6" fillId="0" borderId="11" xfId="0" applyNumberFormat="1" applyFont="1" applyFill="1" applyBorder="1" applyAlignment="1" applyProtection="1">
      <alignment vertical="center"/>
    </xf>
    <xf numFmtId="167" fontId="3" fillId="0" borderId="11" xfId="0" applyNumberFormat="1" applyFont="1" applyFill="1" applyBorder="1" applyAlignment="1" applyProtection="1">
      <alignment vertical="center"/>
    </xf>
    <xf numFmtId="3" fontId="2" fillId="0" borderId="11" xfId="0" applyNumberFormat="1" applyFont="1" applyFill="1" applyBorder="1" applyAlignment="1" applyProtection="1">
      <alignment horizontal="center" vertical="center"/>
    </xf>
    <xf numFmtId="0" fontId="5" fillId="0" borderId="0" xfId="0" applyFont="1" applyAlignment="1" applyProtection="1">
      <alignment horizontal="center" vertical="top"/>
    </xf>
    <xf numFmtId="0" fontId="33" fillId="0" borderId="0" xfId="0" applyFont="1" applyAlignment="1" applyProtection="1">
      <alignment horizontal="center" vertical="center" wrapText="1"/>
      <protection locked="0"/>
    </xf>
    <xf numFmtId="170" fontId="2" fillId="0" borderId="50" xfId="0" applyNumberFormat="1" applyFont="1" applyBorder="1" applyAlignment="1" applyProtection="1">
      <alignment horizontal="left"/>
    </xf>
    <xf numFmtId="0" fontId="34" fillId="0" borderId="0" xfId="0" applyFont="1" applyFill="1" applyAlignment="1" applyProtection="1">
      <alignment horizontal="center" vertical="center"/>
    </xf>
    <xf numFmtId="14" fontId="34" fillId="0" borderId="0" xfId="0" applyNumberFormat="1" applyFont="1" applyBorder="1" applyAlignment="1" applyProtection="1">
      <alignment horizontal="left" vertical="center"/>
    </xf>
    <xf numFmtId="167" fontId="3" fillId="0" borderId="55" xfId="0" applyNumberFormat="1" applyFont="1" applyBorder="1" applyAlignment="1" applyProtection="1">
      <alignment horizontal="center" vertical="center"/>
    </xf>
    <xf numFmtId="167" fontId="3" fillId="0" borderId="47" xfId="0" applyNumberFormat="1" applyFont="1" applyBorder="1" applyAlignment="1" applyProtection="1">
      <alignment horizontal="center" vertical="center"/>
    </xf>
    <xf numFmtId="167" fontId="6" fillId="0" borderId="60" xfId="0" applyNumberFormat="1" applyFont="1" applyBorder="1" applyAlignment="1" applyProtection="1">
      <alignment horizontal="center" vertical="center"/>
    </xf>
    <xf numFmtId="167" fontId="6" fillId="0" borderId="46" xfId="0" applyNumberFormat="1" applyFont="1" applyBorder="1" applyAlignment="1" applyProtection="1">
      <alignment horizontal="center" vertical="center"/>
    </xf>
    <xf numFmtId="0" fontId="6" fillId="0" borderId="57" xfId="0" applyFont="1" applyBorder="1" applyAlignment="1" applyProtection="1">
      <alignment horizontal="center" vertical="center"/>
    </xf>
    <xf numFmtId="0" fontId="6" fillId="0" borderId="33"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38" xfId="0" applyFont="1" applyBorder="1" applyAlignment="1" applyProtection="1">
      <alignment horizontal="center" vertical="center"/>
    </xf>
    <xf numFmtId="0" fontId="6" fillId="0" borderId="40" xfId="0" applyFont="1" applyBorder="1" applyAlignment="1" applyProtection="1">
      <alignment horizontal="center" vertical="center"/>
    </xf>
    <xf numFmtId="0" fontId="6" fillId="0" borderId="28" xfId="0" applyNumberFormat="1" applyFont="1" applyBorder="1" applyAlignment="1" applyProtection="1">
      <alignment horizontal="center" vertical="center"/>
    </xf>
    <xf numFmtId="0" fontId="6" fillId="0" borderId="29" xfId="0" applyNumberFormat="1" applyFont="1" applyBorder="1" applyAlignment="1" applyProtection="1">
      <alignment horizontal="center" vertical="center"/>
    </xf>
    <xf numFmtId="167" fontId="6" fillId="0" borderId="45" xfId="0" applyNumberFormat="1" applyFont="1" applyBorder="1" applyAlignment="1" applyProtection="1">
      <alignment horizontal="center" vertical="center"/>
    </xf>
    <xf numFmtId="167" fontId="6" fillId="0" borderId="41" xfId="0" applyNumberFormat="1" applyFont="1" applyBorder="1" applyAlignment="1" applyProtection="1">
      <alignment horizontal="center" vertical="center"/>
    </xf>
    <xf numFmtId="167" fontId="6" fillId="0" borderId="28" xfId="0" applyNumberFormat="1" applyFont="1" applyBorder="1" applyAlignment="1" applyProtection="1">
      <alignment horizontal="center" vertical="center"/>
    </xf>
    <xf numFmtId="167" fontId="6" fillId="0" borderId="44" xfId="0" applyNumberFormat="1" applyFont="1" applyBorder="1" applyAlignment="1" applyProtection="1">
      <alignment horizontal="center" vertical="center"/>
    </xf>
    <xf numFmtId="0" fontId="2" fillId="0" borderId="53" xfId="0" applyFont="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1" fillId="0" borderId="27" xfId="0" applyFont="1" applyBorder="1" applyAlignment="1" applyProtection="1">
      <alignment horizontal="center" vertical="center"/>
    </xf>
    <xf numFmtId="0" fontId="1" fillId="0" borderId="26" xfId="0" applyFont="1" applyBorder="1" applyAlignment="1" applyProtection="1">
      <alignment horizontal="center" vertical="center"/>
    </xf>
    <xf numFmtId="0" fontId="2" fillId="0" borderId="42" xfId="0" applyFont="1" applyBorder="1" applyAlignment="1" applyProtection="1">
      <alignment horizontal="center" vertical="center"/>
    </xf>
    <xf numFmtId="0" fontId="2" fillId="0" borderId="14" xfId="0" applyFont="1" applyBorder="1" applyAlignment="1" applyProtection="1">
      <alignment horizontal="center" vertical="center"/>
    </xf>
    <xf numFmtId="0" fontId="1" fillId="0" borderId="17" xfId="0" applyFont="1" applyBorder="1" applyAlignment="1" applyProtection="1">
      <alignment horizontal="center" vertical="center"/>
    </xf>
    <xf numFmtId="0" fontId="1" fillId="0" borderId="42"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31" xfId="0" applyFont="1" applyBorder="1" applyAlignment="1" applyProtection="1">
      <alignment horizontal="center" vertical="center"/>
    </xf>
    <xf numFmtId="0" fontId="33" fillId="0" borderId="0" xfId="0" applyFont="1" applyAlignment="1" applyProtection="1">
      <alignment horizontal="center" vertical="center" wrapText="1"/>
    </xf>
    <xf numFmtId="0" fontId="33" fillId="0" borderId="0" xfId="0" applyFont="1" applyAlignment="1" applyProtection="1">
      <alignment horizontal="center" vertical="center"/>
    </xf>
    <xf numFmtId="169" fontId="6" fillId="0" borderId="0" xfId="0" applyNumberFormat="1" applyFont="1" applyAlignment="1" applyProtection="1">
      <alignment horizontal="right" vertical="center"/>
    </xf>
    <xf numFmtId="0" fontId="1" fillId="0" borderId="12"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2" fillId="0" borderId="22"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35" xfId="0" applyFont="1" applyBorder="1" applyAlignment="1" applyProtection="1">
      <alignment horizontal="center" vertical="center"/>
    </xf>
    <xf numFmtId="0" fontId="1" fillId="0" borderId="42" xfId="0" applyFont="1" applyBorder="1" applyAlignment="1" applyProtection="1">
      <alignment horizontal="center" vertical="center"/>
    </xf>
    <xf numFmtId="0" fontId="1" fillId="0" borderId="14" xfId="0" applyFont="1" applyBorder="1" applyAlignment="1" applyProtection="1">
      <alignment horizontal="center" vertical="center"/>
    </xf>
    <xf numFmtId="167" fontId="8" fillId="0" borderId="0" xfId="0" applyNumberFormat="1" applyFont="1" applyFill="1" applyBorder="1" applyAlignment="1" applyProtection="1">
      <alignment horizontal="center" vertical="center"/>
    </xf>
    <xf numFmtId="167" fontId="8" fillId="3" borderId="27" xfId="0" applyNumberFormat="1" applyFont="1" applyFill="1" applyBorder="1" applyAlignment="1" applyProtection="1">
      <alignment horizontal="center" vertical="center"/>
    </xf>
    <xf numFmtId="167" fontId="8" fillId="3" borderId="26" xfId="0" applyNumberFormat="1" applyFont="1" applyFill="1" applyBorder="1" applyAlignment="1" applyProtection="1">
      <alignment horizontal="center" vertical="center"/>
    </xf>
    <xf numFmtId="167" fontId="8" fillId="3" borderId="87" xfId="0" applyNumberFormat="1" applyFont="1" applyFill="1" applyBorder="1" applyAlignment="1" applyProtection="1">
      <alignment horizontal="center" vertical="center"/>
    </xf>
    <xf numFmtId="167" fontId="8" fillId="3" borderId="89" xfId="0" applyNumberFormat="1" applyFont="1" applyFill="1" applyBorder="1" applyAlignment="1" applyProtection="1">
      <alignment horizontal="center" vertical="center"/>
    </xf>
    <xf numFmtId="0" fontId="20" fillId="14" borderId="6" xfId="0" applyFont="1" applyFill="1" applyBorder="1" applyAlignment="1" applyProtection="1">
      <alignment horizontal="left" vertical="center" wrapText="1"/>
    </xf>
    <xf numFmtId="0" fontId="20" fillId="14" borderId="9" xfId="0" applyFont="1" applyFill="1" applyBorder="1" applyAlignment="1" applyProtection="1">
      <alignment horizontal="left" vertical="center" wrapText="1"/>
    </xf>
    <xf numFmtId="0" fontId="1" fillId="2" borderId="4" xfId="0" applyFont="1" applyFill="1" applyBorder="1" applyAlignment="1" applyProtection="1">
      <alignment horizontal="center" vertical="center"/>
    </xf>
    <xf numFmtId="0" fontId="1" fillId="4" borderId="16"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49" fontId="26" fillId="5" borderId="3" xfId="0" applyNumberFormat="1"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xf>
    <xf numFmtId="0" fontId="20" fillId="14" borderId="24" xfId="0" applyFont="1" applyFill="1" applyBorder="1" applyAlignment="1" applyProtection="1">
      <alignment horizontal="left" vertical="center" wrapText="1"/>
    </xf>
    <xf numFmtId="0" fontId="20" fillId="14" borderId="86" xfId="0" applyFont="1" applyFill="1" applyBorder="1" applyAlignment="1" applyProtection="1">
      <alignment horizontal="left" vertical="center" wrapText="1"/>
    </xf>
    <xf numFmtId="0" fontId="1" fillId="0" borderId="1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49" fontId="26" fillId="0" borderId="0" xfId="0" applyNumberFormat="1" applyFont="1" applyFill="1" applyBorder="1" applyAlignment="1" applyProtection="1">
      <alignment horizontal="left" vertical="center" wrapText="1"/>
      <protection locked="0"/>
    </xf>
    <xf numFmtId="166" fontId="1" fillId="12" borderId="3" xfId="0" applyNumberFormat="1" applyFont="1" applyFill="1" applyBorder="1" applyAlignment="1" applyProtection="1">
      <alignment horizontal="center" vertical="center" textRotation="90" wrapText="1"/>
    </xf>
    <xf numFmtId="166" fontId="1" fillId="2" borderId="3" xfId="0" applyNumberFormat="1" applyFont="1" applyFill="1" applyBorder="1" applyAlignment="1" applyProtection="1">
      <alignment horizontal="center" vertical="center" textRotation="90" wrapText="1"/>
    </xf>
    <xf numFmtId="0" fontId="2" fillId="2" borderId="4" xfId="0" applyFont="1" applyFill="1" applyBorder="1" applyAlignment="1" applyProtection="1">
      <alignment horizontal="center" vertical="center" textRotation="90" wrapText="1"/>
    </xf>
    <xf numFmtId="0" fontId="2" fillId="2" borderId="6" xfId="0" applyFont="1" applyFill="1" applyBorder="1" applyAlignment="1" applyProtection="1">
      <alignment horizontal="center" vertical="center" textRotation="90" wrapText="1"/>
    </xf>
    <xf numFmtId="166" fontId="1" fillId="6" borderId="5" xfId="0" applyNumberFormat="1" applyFont="1" applyFill="1" applyBorder="1" applyAlignment="1" applyProtection="1">
      <alignment horizontal="center" vertical="center" textRotation="90" wrapText="1"/>
    </xf>
    <xf numFmtId="0" fontId="2" fillId="2" borderId="35" xfId="0" applyFont="1" applyFill="1" applyBorder="1" applyAlignment="1" applyProtection="1">
      <alignment horizontal="center" vertical="center" textRotation="90" wrapText="1"/>
    </xf>
    <xf numFmtId="0" fontId="2" fillId="2" borderId="36" xfId="0" applyFont="1" applyFill="1" applyBorder="1" applyAlignment="1" applyProtection="1">
      <alignment horizontal="center" vertical="center" textRotation="90" wrapText="1"/>
    </xf>
    <xf numFmtId="0" fontId="2" fillId="2" borderId="32" xfId="0" applyFont="1" applyFill="1" applyBorder="1" applyAlignment="1" applyProtection="1">
      <alignment horizontal="center" vertical="center" textRotation="90" wrapText="1"/>
    </xf>
    <xf numFmtId="0" fontId="4" fillId="2" borderId="16"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167" fontId="8" fillId="3" borderId="72" xfId="0" applyNumberFormat="1" applyFont="1" applyFill="1" applyBorder="1" applyAlignment="1" applyProtection="1">
      <alignment horizontal="center" vertical="center"/>
    </xf>
    <xf numFmtId="167" fontId="8" fillId="3" borderId="73" xfId="0" applyNumberFormat="1" applyFont="1" applyFill="1" applyBorder="1" applyAlignment="1" applyProtection="1">
      <alignment horizontal="center" vertical="center"/>
    </xf>
    <xf numFmtId="164" fontId="35" fillId="3" borderId="1" xfId="0" applyNumberFormat="1" applyFont="1" applyFill="1" applyBorder="1" applyAlignment="1" applyProtection="1">
      <alignment horizontal="center" vertical="center" wrapText="1"/>
    </xf>
    <xf numFmtId="164" fontId="35" fillId="3" borderId="2" xfId="0" applyNumberFormat="1" applyFont="1" applyFill="1" applyBorder="1" applyAlignment="1" applyProtection="1">
      <alignment horizontal="center" vertical="center" wrapText="1"/>
    </xf>
    <xf numFmtId="0" fontId="13" fillId="7" borderId="7" xfId="0" applyFont="1" applyFill="1" applyBorder="1" applyAlignment="1" applyProtection="1">
      <alignment horizontal="right" vertical="center"/>
    </xf>
    <xf numFmtId="0" fontId="13" fillId="7" borderId="0" xfId="0" applyFont="1" applyFill="1" applyBorder="1" applyAlignment="1" applyProtection="1">
      <alignment horizontal="right" vertical="center"/>
    </xf>
    <xf numFmtId="0" fontId="13" fillId="7" borderId="38" xfId="0" applyFont="1" applyFill="1" applyBorder="1" applyAlignment="1" applyProtection="1">
      <alignment horizontal="right" vertical="center"/>
    </xf>
    <xf numFmtId="49" fontId="1" fillId="5" borderId="3" xfId="0" applyNumberFormat="1" applyFont="1" applyFill="1" applyBorder="1" applyAlignment="1" applyProtection="1">
      <alignment horizontal="center" vertical="center" wrapText="1"/>
    </xf>
    <xf numFmtId="164" fontId="26" fillId="3" borderId="18" xfId="0" applyNumberFormat="1" applyFont="1" applyFill="1" applyBorder="1" applyAlignment="1" applyProtection="1">
      <alignment horizontal="center" vertical="center" wrapText="1"/>
    </xf>
    <xf numFmtId="164" fontId="26" fillId="3" borderId="36" xfId="0" applyNumberFormat="1" applyFont="1" applyFill="1" applyBorder="1" applyAlignment="1" applyProtection="1">
      <alignment horizontal="center" vertical="center" wrapText="1"/>
    </xf>
    <xf numFmtId="164" fontId="26" fillId="3" borderId="27" xfId="0" applyNumberFormat="1" applyFont="1" applyFill="1" applyBorder="1" applyAlignment="1" applyProtection="1">
      <alignment horizontal="center" vertical="center" wrapText="1"/>
    </xf>
    <xf numFmtId="164" fontId="26" fillId="3" borderId="32" xfId="0" applyNumberFormat="1" applyFont="1" applyFill="1" applyBorder="1" applyAlignment="1" applyProtection="1">
      <alignment horizontal="center" vertical="center" wrapText="1"/>
    </xf>
    <xf numFmtId="0" fontId="1" fillId="2" borderId="4" xfId="0" applyFont="1" applyFill="1" applyBorder="1" applyAlignment="1" applyProtection="1">
      <alignment vertical="center"/>
    </xf>
    <xf numFmtId="0" fontId="1" fillId="2" borderId="6" xfId="0" applyFont="1" applyFill="1" applyBorder="1" applyAlignment="1" applyProtection="1">
      <alignment vertical="center"/>
    </xf>
    <xf numFmtId="0" fontId="1" fillId="4" borderId="77" xfId="0" applyFont="1" applyFill="1" applyBorder="1" applyAlignment="1" applyProtection="1">
      <alignment horizontal="center" vertical="center"/>
    </xf>
    <xf numFmtId="0" fontId="1" fillId="4" borderId="65" xfId="0" applyFont="1" applyFill="1" applyBorder="1" applyAlignment="1" applyProtection="1">
      <alignment horizontal="center" vertical="center"/>
    </xf>
    <xf numFmtId="0" fontId="1" fillId="2" borderId="19"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5" xfId="0" applyFont="1" applyFill="1" applyBorder="1" applyAlignment="1" applyProtection="1">
      <alignment horizontal="center" vertical="center" wrapText="1"/>
    </xf>
    <xf numFmtId="0" fontId="1" fillId="5" borderId="19" xfId="0" applyFont="1" applyFill="1" applyBorder="1" applyAlignment="1" applyProtection="1">
      <alignment horizontal="center" vertical="center" wrapText="1"/>
    </xf>
    <xf numFmtId="0" fontId="1" fillId="5" borderId="25"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textRotation="90" wrapText="1"/>
    </xf>
    <xf numFmtId="0" fontId="2" fillId="0" borderId="33" xfId="0" applyFont="1" applyFill="1" applyBorder="1" applyAlignment="1" applyProtection="1">
      <alignment horizontal="center" vertical="center" textRotation="90" wrapText="1"/>
    </xf>
    <xf numFmtId="0" fontId="2" fillId="0" borderId="34" xfId="0" applyFont="1" applyFill="1" applyBorder="1" applyAlignment="1" applyProtection="1">
      <alignment horizontal="center" vertical="center" textRotation="90" wrapText="1"/>
    </xf>
    <xf numFmtId="0" fontId="1" fillId="2" borderId="78" xfId="0" applyFont="1" applyFill="1" applyBorder="1" applyAlignment="1" applyProtection="1">
      <alignment horizontal="center" vertical="center"/>
    </xf>
    <xf numFmtId="0" fontId="1" fillId="2" borderId="16"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xf>
    <xf numFmtId="0" fontId="18" fillId="0" borderId="71" xfId="0" applyFont="1" applyFill="1" applyBorder="1" applyAlignment="1" applyProtection="1">
      <alignment horizontal="center" vertical="center"/>
    </xf>
    <xf numFmtId="0" fontId="5" fillId="0" borderId="17" xfId="0" applyFont="1" applyFill="1" applyBorder="1" applyAlignment="1" applyProtection="1">
      <alignment horizontal="center" vertical="center" wrapText="1"/>
    </xf>
    <xf numFmtId="0" fontId="13" fillId="7" borderId="7" xfId="0" applyFont="1" applyFill="1" applyBorder="1" applyAlignment="1" applyProtection="1">
      <alignment horizontal="right" vertical="center"/>
      <protection locked="0"/>
    </xf>
    <xf numFmtId="0" fontId="13" fillId="7" borderId="0" xfId="0" applyFont="1" applyFill="1" applyBorder="1" applyAlignment="1" applyProtection="1">
      <alignment horizontal="right" vertical="center"/>
      <protection locked="0"/>
    </xf>
    <xf numFmtId="0" fontId="13" fillId="7" borderId="38" xfId="0" applyFont="1" applyFill="1" applyBorder="1" applyAlignment="1" applyProtection="1">
      <alignment horizontal="right" vertical="center"/>
      <protection locked="0"/>
    </xf>
    <xf numFmtId="0" fontId="1" fillId="0" borderId="49" xfId="0" applyFont="1" applyFill="1" applyBorder="1" applyAlignment="1" applyProtection="1">
      <alignment horizontal="center" vertical="center" wrapText="1"/>
    </xf>
    <xf numFmtId="0" fontId="1" fillId="0" borderId="50" xfId="0" applyFont="1" applyFill="1" applyBorder="1" applyAlignment="1" applyProtection="1">
      <alignment horizontal="center" vertical="center" wrapText="1"/>
    </xf>
  </cellXfs>
  <cellStyles count="1">
    <cellStyle name="Normalny" xfId="0" builtinId="0"/>
  </cellStyles>
  <dxfs count="167">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ill>
        <patternFill>
          <bgColor rgb="FFF0F0F0"/>
        </patternFill>
      </fill>
    </dxf>
    <dxf>
      <fill>
        <patternFill>
          <bgColor rgb="FFEBEBEB"/>
        </patternFill>
      </fill>
    </dxf>
    <dxf>
      <fill>
        <patternFill>
          <bgColor rgb="FFEBEBEB"/>
        </patternFill>
      </fill>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ill>
        <patternFill>
          <bgColor rgb="FFF0F0F0"/>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66"/>
      <color rgb="FFEBEBEB"/>
      <color rgb="FFF0F0F0"/>
      <color rgb="FFEAEAEA"/>
      <color rgb="FFE6E6E6"/>
      <color rgb="FFE0E0E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57150</xdr:rowOff>
        </xdr:from>
        <xdr:to>
          <xdr:col>1</xdr:col>
          <xdr:colOff>1704975</xdr:colOff>
          <xdr:row>2</xdr:row>
          <xdr:rowOff>47625</xdr:rowOff>
        </xdr:to>
        <xdr:sp macro="" textlink="">
          <xdr:nvSpPr>
            <xdr:cNvPr id="13317" name="ComboBox1" hidden="1">
              <a:extLst>
                <a:ext uri="{63B3BB69-23CF-44E3-9099-C40C66FF867C}">
                  <a14:compatExt spid="_x0000_s13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57150</xdr:rowOff>
        </xdr:from>
        <xdr:to>
          <xdr:col>23</xdr:col>
          <xdr:colOff>66675</xdr:colOff>
          <xdr:row>2</xdr:row>
          <xdr:rowOff>57150</xdr:rowOff>
        </xdr:to>
        <xdr:sp macro="" textlink="">
          <xdr:nvSpPr>
            <xdr:cNvPr id="13320" name="Combo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pageSetUpPr fitToPage="1"/>
  </sheetPr>
  <dimension ref="A1:AY61"/>
  <sheetViews>
    <sheetView showGridLines="0" zoomScaleNormal="100" workbookViewId="0">
      <pane ySplit="12" topLeftCell="A13" activePane="bottomLeft" state="frozen"/>
      <selection activeCell="B13" sqref="B13"/>
      <selection pane="bottomLeft" activeCell="K7" sqref="K7:M7"/>
    </sheetView>
  </sheetViews>
  <sheetFormatPr defaultRowHeight="12.75" x14ac:dyDescent="0.2"/>
  <cols>
    <col min="1" max="1" width="4.28515625" style="1" customWidth="1"/>
    <col min="2" max="2" width="30" style="1" customWidth="1"/>
    <col min="3" max="3" width="4.5703125" style="1" bestFit="1" customWidth="1"/>
    <col min="4" max="4" width="3" style="1" customWidth="1"/>
    <col min="5" max="5" width="4.5703125" style="1" bestFit="1" customWidth="1"/>
    <col min="6" max="6" width="3" style="1" bestFit="1" customWidth="1"/>
    <col min="7" max="7" width="4.5703125" style="1" bestFit="1" customWidth="1"/>
    <col min="8" max="8" width="3" style="1" bestFit="1" customWidth="1"/>
    <col min="9" max="9" width="4.5703125" style="1" bestFit="1" customWidth="1"/>
    <col min="10" max="10" width="3" style="1" bestFit="1" customWidth="1"/>
    <col min="11" max="11" width="4.5703125" style="1" bestFit="1" customWidth="1"/>
    <col min="12" max="12" width="3" style="1" bestFit="1" customWidth="1"/>
    <col min="13" max="13" width="5.7109375" style="1" customWidth="1"/>
    <col min="14" max="14" width="4.7109375" style="1" customWidth="1"/>
    <col min="15" max="16" width="5.7109375" style="1" customWidth="1"/>
    <col min="17" max="17" width="4.7109375" style="1" customWidth="1"/>
    <col min="18" max="18" width="5.7109375" style="1" customWidth="1"/>
    <col min="19" max="19" width="4.7109375" style="1" customWidth="1"/>
    <col min="20" max="21" width="5.7109375" style="1" customWidth="1"/>
    <col min="22" max="22" width="4.7109375" style="1" customWidth="1"/>
    <col min="23" max="23" width="5.7109375" style="1" customWidth="1"/>
    <col min="24" max="24" width="4.7109375" style="1" customWidth="1"/>
    <col min="25" max="26" width="5.7109375" style="1" customWidth="1"/>
    <col min="27" max="27" width="4.7109375" style="1" customWidth="1"/>
    <col min="28" max="28" width="3.85546875" style="62" hidden="1" customWidth="1"/>
    <col min="29" max="29" width="8.28515625" style="62" hidden="1" customWidth="1"/>
    <col min="30" max="30" width="3.85546875" style="62" hidden="1" customWidth="1"/>
    <col min="31" max="31" width="12.28515625" style="62" hidden="1" customWidth="1"/>
    <col min="32" max="32" width="13.5703125" style="62" hidden="1" customWidth="1"/>
    <col min="33" max="33" width="16.140625" style="62" hidden="1" customWidth="1"/>
    <col min="34" max="34" width="12.7109375" style="62" hidden="1" customWidth="1"/>
    <col min="35" max="35" width="14.7109375" style="62" hidden="1" customWidth="1"/>
    <col min="36" max="37" width="14.42578125" style="62" hidden="1" customWidth="1"/>
    <col min="38" max="38" width="15.7109375" style="62" hidden="1" customWidth="1"/>
    <col min="39" max="40" width="14.42578125" style="62" hidden="1" customWidth="1"/>
    <col min="41" max="42" width="9.140625" style="62" hidden="1" customWidth="1"/>
    <col min="43" max="43" width="9.140625" hidden="1" customWidth="1"/>
    <col min="44" max="51" width="9.140625" style="62" hidden="1" customWidth="1"/>
    <col min="52" max="55" width="9.140625" style="62" customWidth="1"/>
    <col min="56" max="16384" width="9.140625" style="62"/>
  </cols>
  <sheetData>
    <row r="1" spans="1:42" ht="13.5" customHeight="1" x14ac:dyDescent="0.2">
      <c r="A1" s="3"/>
      <c r="B1" s="3"/>
      <c r="D1" s="34"/>
      <c r="E1" s="34"/>
      <c r="F1" s="34"/>
      <c r="G1" s="34"/>
      <c r="H1" s="34"/>
      <c r="I1" s="34"/>
      <c r="J1" s="34"/>
      <c r="O1" s="34"/>
      <c r="P1" s="34"/>
      <c r="Q1" s="34"/>
      <c r="S1" s="34"/>
      <c r="T1" s="34"/>
      <c r="U1" s="34"/>
      <c r="AC1" s="62" t="s">
        <v>35</v>
      </c>
      <c r="AE1" s="127" t="s">
        <v>34</v>
      </c>
      <c r="AF1" s="63" t="s">
        <v>46</v>
      </c>
      <c r="AG1" s="63" t="s">
        <v>46</v>
      </c>
      <c r="AH1" s="63" t="s">
        <v>50</v>
      </c>
      <c r="AI1" s="63" t="s">
        <v>51</v>
      </c>
      <c r="AJ1" s="63" t="s">
        <v>51</v>
      </c>
      <c r="AK1" s="63" t="s">
        <v>51</v>
      </c>
      <c r="AL1" s="63" t="s">
        <v>51</v>
      </c>
      <c r="AM1" s="63" t="s">
        <v>51</v>
      </c>
      <c r="AN1" s="63" t="s">
        <v>51</v>
      </c>
      <c r="AP1" s="127" t="s">
        <v>112</v>
      </c>
    </row>
    <row r="2" spans="1:42" ht="9.75" customHeight="1" x14ac:dyDescent="0.2">
      <c r="A2" s="3"/>
      <c r="C2" s="34"/>
      <c r="D2" s="34"/>
      <c r="E2" s="34"/>
      <c r="F2" s="34"/>
      <c r="G2" s="34"/>
      <c r="H2" s="34"/>
      <c r="O2" s="34"/>
      <c r="P2" s="34"/>
      <c r="Q2" s="34"/>
      <c r="R2" s="34"/>
      <c r="S2" s="34"/>
      <c r="T2" s="34"/>
      <c r="U2" s="34"/>
      <c r="V2" s="34"/>
      <c r="W2" s="34"/>
      <c r="X2" s="34"/>
      <c r="Y2" s="34"/>
      <c r="Z2" s="34"/>
      <c r="AA2" s="34"/>
      <c r="AC2" s="62" t="s">
        <v>36</v>
      </c>
      <c r="AE2" s="64" t="s">
        <v>49</v>
      </c>
      <c r="AF2" s="62" t="str">
        <f t="shared" ref="AF2:AN2" si="0">ADDRESS(AF$3,AF$4,1,,$AE$1)</f>
        <v>wrzesień!$B$10</v>
      </c>
      <c r="AG2" s="62" t="str">
        <f t="shared" si="0"/>
        <v>wrzesień!$BU$145</v>
      </c>
      <c r="AH2" s="62" t="str">
        <f t="shared" si="0"/>
        <v>wrzesień!$L$2</v>
      </c>
      <c r="AI2" s="62" t="str">
        <f t="shared" si="0"/>
        <v>wrzesień!$AM$9</v>
      </c>
      <c r="AJ2" s="62" t="str">
        <f t="shared" si="0"/>
        <v>wrzesień!$AS$9</v>
      </c>
      <c r="AK2" s="62" t="str">
        <f t="shared" si="0"/>
        <v>wrzesień!$AV$9</v>
      </c>
      <c r="AL2" s="62" t="str">
        <f t="shared" si="0"/>
        <v>wrzesień!$BB$9</v>
      </c>
      <c r="AM2" s="62" t="str">
        <f t="shared" si="0"/>
        <v>wrzesień!$AS$2</v>
      </c>
      <c r="AN2" s="62" t="str">
        <f t="shared" si="0"/>
        <v>wrzesień!$BB$2</v>
      </c>
      <c r="AP2" s="62" t="s">
        <v>89</v>
      </c>
    </row>
    <row r="3" spans="1:42" ht="6" customHeight="1" x14ac:dyDescent="0.2">
      <c r="A3" s="3"/>
      <c r="C3" s="3"/>
      <c r="D3" s="3"/>
      <c r="E3" s="3"/>
      <c r="F3" s="3"/>
      <c r="G3" s="3"/>
      <c r="H3" s="3"/>
      <c r="I3" s="3"/>
      <c r="J3" s="3"/>
      <c r="K3" s="3"/>
      <c r="L3" s="3"/>
      <c r="M3" s="3"/>
      <c r="N3" s="3"/>
      <c r="O3" s="3"/>
      <c r="P3" s="3"/>
      <c r="Q3" s="3"/>
      <c r="R3" s="3"/>
      <c r="S3" s="3"/>
      <c r="T3" s="3"/>
      <c r="U3" s="3"/>
      <c r="V3" s="3"/>
      <c r="W3" s="3"/>
      <c r="X3" s="3"/>
      <c r="Y3" s="3"/>
      <c r="Z3" s="3"/>
      <c r="AA3" s="3"/>
      <c r="AC3" s="62" t="s">
        <v>37</v>
      </c>
      <c r="AE3" s="64" t="s">
        <v>47</v>
      </c>
      <c r="AF3" s="66">
        <f>ROW(wrzesień!$B$10)</f>
        <v>10</v>
      </c>
      <c r="AG3" s="66">
        <f>ROW(wrzesień!$BU$145)</f>
        <v>145</v>
      </c>
      <c r="AH3" s="66">
        <f>ROW(wrzesień!$L$2)</f>
        <v>2</v>
      </c>
      <c r="AI3" s="66">
        <f>ROW(wrzesień!$AM$9)</f>
        <v>9</v>
      </c>
      <c r="AJ3" s="66">
        <f>ROW(wrzesień!$AS$9)</f>
        <v>9</v>
      </c>
      <c r="AK3" s="66">
        <f>ROW(wrzesień!$AV$9)</f>
        <v>9</v>
      </c>
      <c r="AL3" s="66">
        <f>ROW(wrzesień!$BB$9)</f>
        <v>9</v>
      </c>
      <c r="AM3" s="66">
        <f>ROW(wrzesień!$AS$2)</f>
        <v>2</v>
      </c>
      <c r="AN3" s="66">
        <f>ROW(wrzesień!$BB$2)</f>
        <v>2</v>
      </c>
      <c r="AO3" s="66"/>
      <c r="AP3" s="62" t="s">
        <v>90</v>
      </c>
    </row>
    <row r="4" spans="1:42" ht="20.100000000000001" customHeight="1" x14ac:dyDescent="0.2">
      <c r="B4" s="87"/>
      <c r="C4" s="87"/>
      <c r="D4" s="87"/>
      <c r="E4" s="299" t="s">
        <v>4</v>
      </c>
      <c r="F4" s="299"/>
      <c r="G4" s="299"/>
      <c r="H4" s="299"/>
      <c r="I4" s="299"/>
      <c r="J4" s="299"/>
      <c r="K4" s="299"/>
      <c r="L4" s="299"/>
      <c r="M4" s="299"/>
      <c r="N4" s="299"/>
      <c r="O4" s="299"/>
      <c r="P4" s="299"/>
      <c r="Q4" s="299"/>
      <c r="R4" s="299"/>
      <c r="S4" s="299"/>
      <c r="T4" s="299"/>
      <c r="U4" s="299"/>
      <c r="V4" s="300">
        <f ca="1">TODAY()</f>
        <v>44440</v>
      </c>
      <c r="W4" s="300"/>
      <c r="X4" s="300"/>
      <c r="Y4" s="300"/>
      <c r="Z4" s="300"/>
      <c r="AA4" s="300"/>
      <c r="AC4" s="62" t="s">
        <v>38</v>
      </c>
      <c r="AE4" s="64" t="s">
        <v>48</v>
      </c>
      <c r="AF4" s="66">
        <f>COLUMN(wrzesień!$B$10)</f>
        <v>2</v>
      </c>
      <c r="AG4" s="66">
        <f>COLUMN(wrzesień!$BU$10)</f>
        <v>73</v>
      </c>
      <c r="AH4" s="66">
        <f>COLUMN(wrzesień!$L$2)</f>
        <v>12</v>
      </c>
      <c r="AI4" s="66">
        <f>COLUMN(wrzesień!$AM$9)</f>
        <v>39</v>
      </c>
      <c r="AJ4" s="66">
        <f>COLUMN(wrzesień!$AS$9)</f>
        <v>45</v>
      </c>
      <c r="AK4" s="66">
        <f>COLUMN(wrzesień!$AV$9)</f>
        <v>48</v>
      </c>
      <c r="AL4" s="66">
        <f>COLUMN(wrzesień!$BB$9)</f>
        <v>54</v>
      </c>
      <c r="AM4" s="66">
        <f>COLUMN(wrzesień!$AS$2)</f>
        <v>45</v>
      </c>
      <c r="AN4" s="66">
        <f>COLUMN(wrzesień!$BB$2)</f>
        <v>54</v>
      </c>
      <c r="AO4" s="66"/>
      <c r="AP4" s="62" t="s">
        <v>91</v>
      </c>
    </row>
    <row r="5" spans="1:42" ht="20.100000000000001" customHeight="1" x14ac:dyDescent="0.2">
      <c r="C5" s="298" t="str">
        <f>$AP$1</f>
        <v>Miejskie Przedszkole nr 34 im. Kubusia Puchatka i Jego Przyjaciół z Oddziałami Integracyjnymi</v>
      </c>
      <c r="D5" s="298"/>
      <c r="E5" s="298"/>
      <c r="F5" s="298"/>
      <c r="G5" s="298"/>
      <c r="H5" s="298"/>
      <c r="I5" s="298"/>
      <c r="J5" s="298"/>
      <c r="K5" s="298"/>
      <c r="L5" s="298"/>
      <c r="M5" s="298"/>
      <c r="N5" s="298"/>
      <c r="O5" s="298"/>
      <c r="P5" s="298"/>
      <c r="Q5" s="298"/>
      <c r="R5" s="298"/>
      <c r="S5" s="298"/>
      <c r="T5" s="298"/>
      <c r="U5" s="298"/>
      <c r="V5" s="298"/>
      <c r="W5" s="298"/>
      <c r="X5" s="88"/>
      <c r="Y5" s="88"/>
      <c r="Z5" s="88"/>
      <c r="AC5" s="62" t="s">
        <v>39</v>
      </c>
      <c r="AE5" s="67" t="s">
        <v>53</v>
      </c>
      <c r="AF5" s="66"/>
      <c r="AG5" s="66"/>
      <c r="AH5" s="66"/>
      <c r="AI5" s="66"/>
      <c r="AJ5" s="66"/>
      <c r="AK5" s="66"/>
      <c r="AL5" s="66"/>
      <c r="AM5" s="66"/>
      <c r="AN5" s="66"/>
      <c r="AO5" s="66"/>
      <c r="AP5" s="62" t="s">
        <v>92</v>
      </c>
    </row>
    <row r="6" spans="1:42" ht="20.100000000000001" customHeight="1" x14ac:dyDescent="0.2">
      <c r="A6" s="264" t="s">
        <v>3</v>
      </c>
      <c r="B6" s="264"/>
      <c r="C6" s="265"/>
      <c r="D6" s="265"/>
      <c r="E6" s="265"/>
      <c r="F6" s="265"/>
      <c r="G6" s="265"/>
      <c r="H6" s="265"/>
      <c r="I6" s="265"/>
      <c r="J6" s="265"/>
      <c r="K6" s="265"/>
      <c r="L6" s="265"/>
      <c r="M6" s="265"/>
      <c r="N6" s="265"/>
      <c r="O6" s="265"/>
      <c r="P6" s="265"/>
      <c r="Q6" s="265"/>
      <c r="R6" s="265"/>
      <c r="S6" s="265"/>
      <c r="T6" s="265"/>
      <c r="U6" s="265"/>
      <c r="V6" s="265"/>
      <c r="W6" s="265"/>
      <c r="X6" s="61"/>
      <c r="Y6" s="75"/>
      <c r="Z6" s="75"/>
      <c r="AA6" s="75"/>
      <c r="AC6" s="62" t="s">
        <v>40</v>
      </c>
      <c r="AE6" s="68" t="s">
        <v>54</v>
      </c>
      <c r="AF6" s="66"/>
      <c r="AG6" s="66"/>
      <c r="AH6" s="66"/>
      <c r="AI6" s="66"/>
      <c r="AJ6" s="66"/>
      <c r="AK6" s="66"/>
      <c r="AL6" s="66"/>
      <c r="AM6" s="66"/>
      <c r="AN6" s="66"/>
      <c r="AO6" s="66"/>
      <c r="AP6" s="62" t="s">
        <v>93</v>
      </c>
    </row>
    <row r="7" spans="1:42" ht="16.5" customHeight="1" x14ac:dyDescent="0.2">
      <c r="D7" s="128"/>
      <c r="E7" s="128"/>
      <c r="F7" s="128"/>
      <c r="G7" s="128"/>
      <c r="J7" s="126" t="s">
        <v>52</v>
      </c>
      <c r="K7" s="267" t="str">
        <f>AE1</f>
        <v>wrzesień</v>
      </c>
      <c r="L7" s="267"/>
      <c r="M7" s="267"/>
      <c r="N7" s="125" t="s">
        <v>31</v>
      </c>
      <c r="O7" s="268">
        <f ca="1">INDIRECT(AH2)</f>
        <v>44438</v>
      </c>
      <c r="P7" s="268"/>
      <c r="Q7" s="268"/>
      <c r="R7" s="130" t="s">
        <v>12</v>
      </c>
      <c r="S7" s="268">
        <f ca="1">IF(SUM(INDIRECT($AI$2):INDIRECT($AJ$2))=SUM(INDIRECT($AK$2):INDIRECT($AL$2)),INDIRECT(AN2),IF(AND(SUM(INDIRECT(AK2):INDIRECT(AL2))&gt;42,SUM(INDIRECT(AK2):INDIRECT(AL2))&lt;49),INDIRECT(AN2),INDIRECT(AM2)))</f>
        <v>44465</v>
      </c>
      <c r="T7" s="268"/>
      <c r="U7" s="268"/>
      <c r="V7" s="129"/>
      <c r="AC7" s="62" t="s">
        <v>41</v>
      </c>
      <c r="AE7" s="68" t="s">
        <v>63</v>
      </c>
      <c r="AF7" s="65"/>
      <c r="AP7" s="62" t="s">
        <v>94</v>
      </c>
    </row>
    <row r="8" spans="1:42" ht="20.25" customHeight="1" thickBot="1" x14ac:dyDescent="0.25">
      <c r="A8" s="131" t="str">
        <f ca="1">"wersja arkusza v.503 na "&amp;YEAR(S7)&amp;" rok"</f>
        <v>wersja arkusza v.503 na 2021 rok</v>
      </c>
      <c r="M8" s="3"/>
      <c r="N8" s="3"/>
      <c r="P8" s="79"/>
      <c r="Q8" s="3"/>
      <c r="R8" s="80"/>
      <c r="S8" s="80"/>
      <c r="T8" s="80"/>
      <c r="U8" s="80"/>
      <c r="V8" s="80"/>
      <c r="W8" s="80"/>
      <c r="Y8" s="132" t="s">
        <v>67</v>
      </c>
      <c r="Z8" s="266">
        <f ca="1">O7-15</f>
        <v>44423</v>
      </c>
      <c r="AA8" s="266"/>
      <c r="AC8" s="62" t="s">
        <v>42</v>
      </c>
      <c r="AE8" s="68" t="s">
        <v>55</v>
      </c>
      <c r="AP8" s="62" t="s">
        <v>95</v>
      </c>
    </row>
    <row r="9" spans="1:42" ht="14.25" customHeight="1" x14ac:dyDescent="0.2">
      <c r="A9" s="273" t="s">
        <v>0</v>
      </c>
      <c r="B9" s="276" t="s">
        <v>13</v>
      </c>
      <c r="C9" s="287" t="s">
        <v>66</v>
      </c>
      <c r="D9" s="288"/>
      <c r="E9" s="288"/>
      <c r="F9" s="288"/>
      <c r="G9" s="288"/>
      <c r="H9" s="288"/>
      <c r="I9" s="288"/>
      <c r="J9" s="288"/>
      <c r="K9" s="288"/>
      <c r="L9" s="288"/>
      <c r="M9" s="288"/>
      <c r="N9" s="288"/>
      <c r="O9" s="288"/>
      <c r="P9" s="288"/>
      <c r="Q9" s="289"/>
      <c r="R9" s="303" t="s">
        <v>15</v>
      </c>
      <c r="S9" s="304"/>
      <c r="T9" s="304"/>
      <c r="U9" s="304"/>
      <c r="V9" s="305"/>
      <c r="W9" s="303" t="s">
        <v>65</v>
      </c>
      <c r="X9" s="304"/>
      <c r="Y9" s="304"/>
      <c r="Z9" s="304"/>
      <c r="AA9" s="305"/>
      <c r="AC9" s="62" t="s">
        <v>34</v>
      </c>
      <c r="AE9" s="68" t="s">
        <v>56</v>
      </c>
      <c r="AP9" s="62" t="s">
        <v>96</v>
      </c>
    </row>
    <row r="10" spans="1:42" ht="15.75" customHeight="1" x14ac:dyDescent="0.2">
      <c r="A10" s="274"/>
      <c r="B10" s="277"/>
      <c r="C10" s="295" t="s">
        <v>32</v>
      </c>
      <c r="D10" s="296"/>
      <c r="E10" s="296"/>
      <c r="F10" s="296"/>
      <c r="G10" s="296"/>
      <c r="H10" s="296"/>
      <c r="I10" s="296"/>
      <c r="J10" s="296"/>
      <c r="K10" s="296"/>
      <c r="L10" s="296"/>
      <c r="M10" s="292" t="s">
        <v>68</v>
      </c>
      <c r="N10" s="293"/>
      <c r="O10" s="301" t="s">
        <v>33</v>
      </c>
      <c r="P10" s="285" t="s">
        <v>64</v>
      </c>
      <c r="Q10" s="286"/>
      <c r="R10" s="306" t="str">
        <f>M10</f>
        <v>w ok. rozlicz.</v>
      </c>
      <c r="S10" s="307"/>
      <c r="T10" s="301" t="s">
        <v>33</v>
      </c>
      <c r="U10" s="285" t="s">
        <v>64</v>
      </c>
      <c r="V10" s="286"/>
      <c r="W10" s="306" t="str">
        <f>M10</f>
        <v>w ok. rozlicz.</v>
      </c>
      <c r="X10" s="307"/>
      <c r="Y10" s="301" t="s">
        <v>33</v>
      </c>
      <c r="Z10" s="285" t="s">
        <v>64</v>
      </c>
      <c r="AA10" s="286"/>
      <c r="AC10" s="62" t="s">
        <v>43</v>
      </c>
      <c r="AE10" s="68" t="s">
        <v>57</v>
      </c>
      <c r="AP10" s="62" t="s">
        <v>97</v>
      </c>
    </row>
    <row r="11" spans="1:42" ht="13.5" customHeight="1" thickBot="1" x14ac:dyDescent="0.25">
      <c r="A11" s="275"/>
      <c r="B11" s="278"/>
      <c r="C11" s="297" t="s">
        <v>24</v>
      </c>
      <c r="D11" s="291"/>
      <c r="E11" s="290" t="s">
        <v>25</v>
      </c>
      <c r="F11" s="291"/>
      <c r="G11" s="290" t="s">
        <v>26</v>
      </c>
      <c r="H11" s="291"/>
      <c r="I11" s="290" t="s">
        <v>27</v>
      </c>
      <c r="J11" s="291"/>
      <c r="K11" s="290" t="s">
        <v>28</v>
      </c>
      <c r="L11" s="294"/>
      <c r="M11" s="44" t="s">
        <v>29</v>
      </c>
      <c r="N11" s="45" t="s">
        <v>30</v>
      </c>
      <c r="O11" s="302"/>
      <c r="P11" s="84" t="s">
        <v>29</v>
      </c>
      <c r="Q11" s="85" t="s">
        <v>30</v>
      </c>
      <c r="R11" s="44" t="s">
        <v>29</v>
      </c>
      <c r="S11" s="45" t="s">
        <v>30</v>
      </c>
      <c r="T11" s="302"/>
      <c r="U11" s="84" t="s">
        <v>29</v>
      </c>
      <c r="V11" s="85" t="s">
        <v>30</v>
      </c>
      <c r="W11" s="44" t="s">
        <v>29</v>
      </c>
      <c r="X11" s="45" t="s">
        <v>30</v>
      </c>
      <c r="Y11" s="302"/>
      <c r="Z11" s="84" t="s">
        <v>29</v>
      </c>
      <c r="AA11" s="85" t="s">
        <v>30</v>
      </c>
      <c r="AC11" s="62" t="s">
        <v>44</v>
      </c>
      <c r="AE11" s="68" t="s">
        <v>60</v>
      </c>
      <c r="AP11" s="62" t="s">
        <v>98</v>
      </c>
    </row>
    <row r="12" spans="1:42" ht="16.5" thickBot="1" x14ac:dyDescent="0.25">
      <c r="A12" s="279" t="s">
        <v>14</v>
      </c>
      <c r="B12" s="280"/>
      <c r="C12" s="283">
        <f ca="1">SUM(C13:C33)</f>
        <v>0</v>
      </c>
      <c r="D12" s="284"/>
      <c r="E12" s="281">
        <f ca="1">SUM(E13:E33)</f>
        <v>0</v>
      </c>
      <c r="F12" s="284"/>
      <c r="G12" s="281">
        <f ca="1">SUM(G13:G33)</f>
        <v>0</v>
      </c>
      <c r="H12" s="284"/>
      <c r="I12" s="281">
        <f ca="1">SUM(I13:I33)</f>
        <v>0</v>
      </c>
      <c r="J12" s="284"/>
      <c r="K12" s="281">
        <f ca="1">SUM(K13:K33)</f>
        <v>0</v>
      </c>
      <c r="L12" s="282"/>
      <c r="M12" s="271">
        <f ca="1">SUM(M13:M33)</f>
        <v>0</v>
      </c>
      <c r="N12" s="272"/>
      <c r="O12" s="76">
        <f ca="1">SUM(O13:O33)</f>
        <v>0</v>
      </c>
      <c r="P12" s="269">
        <f ca="1">SUM(P13:P33)</f>
        <v>0</v>
      </c>
      <c r="Q12" s="270"/>
      <c r="R12" s="284">
        <f ca="1">SUM(R13:R33)</f>
        <v>0</v>
      </c>
      <c r="S12" s="272"/>
      <c r="T12" s="76">
        <f ca="1">SUM(T13:T33)</f>
        <v>0</v>
      </c>
      <c r="U12" s="269">
        <f ca="1">SUM(U13:U33)</f>
        <v>0</v>
      </c>
      <c r="V12" s="270"/>
      <c r="W12" s="284">
        <f ca="1">SUM(W13:W33)</f>
        <v>0</v>
      </c>
      <c r="X12" s="272"/>
      <c r="Y12" s="76">
        <f ca="1">SUM(Y13:Y33)</f>
        <v>0</v>
      </c>
      <c r="Z12" s="269">
        <f ca="1">SUM(Z13:Z33)</f>
        <v>0</v>
      </c>
      <c r="AA12" s="270"/>
      <c r="AC12" s="62" t="s">
        <v>45</v>
      </c>
      <c r="AE12" s="68" t="s">
        <v>57</v>
      </c>
      <c r="AP12" s="62" t="s">
        <v>99</v>
      </c>
    </row>
    <row r="13" spans="1:42" ht="15.75" x14ac:dyDescent="0.2">
      <c r="A13" s="74">
        <v>1</v>
      </c>
      <c r="B13" s="33">
        <f ca="1">IF(HLOOKUP(1,INDIRECT($AF$2):INDIRECT($AG$2),($A13+1)*6-2,FALSE)=0,"",(HLOOKUP(1,INDIRECT($AF$2):INDIRECT($AG$2),($A13+1)*6-2,FALSE)))</f>
        <v>1</v>
      </c>
      <c r="C13" s="46">
        <f ca="1">IF($B13="","",IF(HLOOKUP(12,INDIRECT($AF$2):INDIRECT($AG$2),($A13+1)*6+3,FALSE)=0,0,HLOOKUP(12,INDIRECT($AF$2):INDIRECT($AG$2),($A13+1)*6+3,FALSE)))</f>
        <v>0</v>
      </c>
      <c r="D13" s="47">
        <f ca="1">IF($B13="","",IF(HLOOKUP(14,INDIRECT($AF$2):INDIRECT($AG$2),($A13+1)*6+3,FALSE)=0,0,HLOOKUP(14,INDIRECT($AF$2):INDIRECT($AG$2),($A13+1)*6+3,FALSE)))</f>
        <v>18</v>
      </c>
      <c r="E13" s="48">
        <f ca="1">IF($B13="","",IF(HLOOKUP(21,INDIRECT($AF$2):INDIRECT($AG$2),($A13+1)*6+3,FALSE)=0,0,HLOOKUP(21,INDIRECT($AF$2):INDIRECT($AG$2),($A13+1)*6+3,FALSE)))</f>
        <v>0</v>
      </c>
      <c r="F13" s="47">
        <f ca="1">IF($B13="","",IF(HLOOKUP(23,INDIRECT($AF$2):INDIRECT($AG$2),($A13+1)*6+3,FALSE)=0,0,HLOOKUP(23,INDIRECT($AF$2):INDIRECT($AG$2),($A13+1)*6+3,FALSE)))</f>
        <v>18</v>
      </c>
      <c r="G13" s="48">
        <f ca="1">IF($B13="","",IF(HLOOKUP(30,INDIRECT($AF$2):INDIRECT($AG$2),($A13+1)*6+3,FALSE)=0,0,HLOOKUP(30,INDIRECT($AF$2):INDIRECT($AG$2),($A13+1)*6+3,FALSE)))</f>
        <v>0</v>
      </c>
      <c r="H13" s="47">
        <f ca="1">IF($B13="","",IF(HLOOKUP(32,INDIRECT($AF$2):INDIRECT($AG$2),($A13+1)*6+3,FALSE)=0,0,HLOOKUP(32,INDIRECT($AF$2):INDIRECT($AG$2),($A13+1)*6+3,FALSE)))</f>
        <v>18</v>
      </c>
      <c r="I13" s="48">
        <f ca="1">IF($B13="","",IF(HLOOKUP(39,INDIRECT($AF$2):INDIRECT($AG$2),($A13+1)*6+3,FALSE)=0,0,HLOOKUP(39,INDIRECT($AF$2):INDIRECT($AG$2),($A13+1)*6+3,FALSE)))</f>
        <v>0</v>
      </c>
      <c r="J13" s="47">
        <f ca="1">IF($B13="","",IF(HLOOKUP(41,INDIRECT($AF$2):INDIRECT($AG$2),($A13+1)*6+3,FALSE)=0,0,HLOOKUP(41,INDIRECT($AF$2):INDIRECT($AG$2),($A13+1)*6+3,FALSE)))</f>
        <v>18</v>
      </c>
      <c r="K13" s="48">
        <f ca="1">IF($B13="","",IF(HLOOKUP(48,INDIRECT($AF$2):INDIRECT($AG$2),($A13+1)*6+3,FALSE)=0,0,HLOOKUP(48,INDIRECT($AF$2):INDIRECT($AG$2),($A13+1)*6+3,FALSE)))</f>
        <v>0</v>
      </c>
      <c r="L13" s="49">
        <f ca="1">IF($B13="","",IF(HLOOKUP(50,INDIRECT($AF$2):INDIRECT($AG$2),($A13+1)*6+3,FALSE)=0,0,HLOOKUP(50,INDIRECT($AF$2):INDIRECT($AG$2),($A13+1)*6+3,FALSE)))</f>
        <v>0</v>
      </c>
      <c r="M13" s="46">
        <f ca="1">IF($B13="","",C13+E13+G13+I13+K13)</f>
        <v>0</v>
      </c>
      <c r="N13" s="47">
        <f ca="1">IF(OR($B13="",(COUNTIF(D13,"&gt;0")+COUNTIF(F13,"&gt;0")+COUNTIF(H13,"&gt;0")+COUNTIF(J13,"&gt;0")+COUNTIF(L13,"&gt;0"))=0),"",IF((D13+F13+H13+J13+L13)/(COUNTIF(D13,"&gt;0")+COUNTIF(F13,"&gt;0")+COUNTIF(H13,"&gt;0")+COUNTIF(J13,"&gt;0")+COUNTIF(L13,"&gt;0"))=D13,(D13+F13+H13+J13+L13)/(COUNTIF(D13,"&gt;0")+COUNTIF(F13,"&gt;0")+COUNTIF(H13,"&gt;0")+COUNTIF(J13,"&gt;0")+COUNTIF(L13,"&gt;0")),""))</f>
        <v>18</v>
      </c>
      <c r="O13" s="77">
        <f ca="1">IF(OR($B13=$B14,$B13=""),"",IF(HLOOKUP(7,INDIRECT($AF$2):INDIRECT($AG$2),($A13+1)*6+2,FALSE)=0,0,HLOOKUP(7,INDIRECT($AF$2):INDIRECT($AG$2),($A13+1)*6+2,FALSE)))</f>
        <v>0</v>
      </c>
      <c r="P13" s="82">
        <f t="shared" ref="P13" ca="1" si="1">IF(OR($B13=$B14,$B13=""),"",M13+O13)</f>
        <v>0</v>
      </c>
      <c r="Q13" s="81">
        <f t="shared" ref="Q13" ca="1" si="2">IF(OR($B13=$B14,$B13=""),"",N13)</f>
        <v>18</v>
      </c>
      <c r="R13" s="78">
        <f ca="1">IF($B13="","",IF(HLOOKUP(8,INDIRECT($AF$2):INDIRECT($AG$2),($A13+1)*6+2,FALSE)=0,0,HLOOKUP(8,INDIRECT($AF$2):INDIRECT($AG$2),($A13+1)*6+2,FALSE)))</f>
        <v>0</v>
      </c>
      <c r="S13" s="47">
        <f ca="1">IF($B13="","",IF(R13="","",HLOOKUP(5,INDIRECT($AF$2):INDIRECT($AG$2),($A13+1)*6-2)))</f>
        <v>18</v>
      </c>
      <c r="T13" s="77">
        <f ca="1">IF($B13="","",IF(HLOOKUP(6,INDIRECT($AF$2):INDIRECT($AG$2),($A13+1)*6+2,FALSE)=0,0,HLOOKUP(6,INDIRECT($AF$2):INDIRECT($AG$2),($A13+1)*6+2,FALSE)))</f>
        <v>0</v>
      </c>
      <c r="U13" s="82">
        <f t="shared" ref="U13" ca="1" si="3">IF($B13="","",R13+T13)</f>
        <v>0</v>
      </c>
      <c r="V13" s="83">
        <f t="shared" ref="V13" ca="1" si="4">IF($B13="","",S13)</f>
        <v>18</v>
      </c>
      <c r="W13" s="46">
        <f ca="1">IF($B13="","",IF(HLOOKUP(5,INDIRECT($AF$2):INDIRECT($AG$2),($A13+1)*6+1,FALSE)=0,0,HLOOKUP(5,INDIRECT($AF$2):INDIRECT($AG$2),($A13+1)*6+1,FALSE)))</f>
        <v>0</v>
      </c>
      <c r="X13" s="47" t="str">
        <f ca="1">IF($B13="","",IF(W13=0,"",HLOOKUP(5,INDIRECT($AF$2):INDIRECT($AG$2),($A13+1)*6-2)))</f>
        <v/>
      </c>
      <c r="Y13" s="77">
        <f ca="1">IF($B13="","",IF(HLOOKUP(6,INDIRECT($AF$2):INDIRECT($AG$2),($A13+1)*6+1,FALSE)=0,0,HLOOKUP(6,INDIRECT($AF$2):INDIRECT($AG$2),($A13+1)*6+1,FALSE)))</f>
        <v>0</v>
      </c>
      <c r="Z13" s="82">
        <f t="shared" ref="Z13" ca="1" si="5">IF($B13="","",W13+Y13)</f>
        <v>0</v>
      </c>
      <c r="AA13" s="83" t="str">
        <f t="shared" ref="AA13" ca="1" si="6">IF($B13="","",X13)</f>
        <v/>
      </c>
      <c r="AE13" s="65" t="s">
        <v>81</v>
      </c>
      <c r="AP13" s="62" t="s">
        <v>100</v>
      </c>
    </row>
    <row r="14" spans="1:42" ht="15.75" x14ac:dyDescent="0.2">
      <c r="A14" s="74">
        <v>2</v>
      </c>
      <c r="B14" s="33" t="str">
        <f ca="1">IF(HLOOKUP(1,INDIRECT($AF$2):INDIRECT($AG$2),($A14+1)*6-2,FALSE)=0,"",(HLOOKUP(1,INDIRECT($AF$2):INDIRECT($AG$2),($A14+1)*6-2,FALSE)))</f>
        <v/>
      </c>
      <c r="C14" s="46" t="str">
        <f ca="1">IF($B14="","",IF(HLOOKUP(12,INDIRECT($AF$2):INDIRECT($AG$2),($A14+1)*6+3,FALSE)=0,0,HLOOKUP(12,INDIRECT($AF$2):INDIRECT($AG$2),($A14+1)*6+3,FALSE)))</f>
        <v/>
      </c>
      <c r="D14" s="47" t="str">
        <f ca="1">IF($B14="","",IF(HLOOKUP(14,INDIRECT($AF$2):INDIRECT($AG$2),($A14+1)*6+3,FALSE)=0,0,HLOOKUP(14,INDIRECT($AF$2):INDIRECT($AG$2),($A14+1)*6+3,FALSE)))</f>
        <v/>
      </c>
      <c r="E14" s="48" t="str">
        <f ca="1">IF($B14="","",IF(HLOOKUP(21,INDIRECT($AF$2):INDIRECT($AG$2),($A14+1)*6+3,FALSE)=0,0,HLOOKUP(21,INDIRECT($AF$2):INDIRECT($AG$2),($A14+1)*6+3,FALSE)))</f>
        <v/>
      </c>
      <c r="F14" s="47" t="str">
        <f ca="1">IF($B14="","",IF(HLOOKUP(23,INDIRECT($AF$2):INDIRECT($AG$2),($A14+1)*6+3,FALSE)=0,0,HLOOKUP(23,INDIRECT($AF$2):INDIRECT($AG$2),($A14+1)*6+3,FALSE)))</f>
        <v/>
      </c>
      <c r="G14" s="48" t="str">
        <f ca="1">IF($B14="","",IF(HLOOKUP(30,INDIRECT($AF$2):INDIRECT($AG$2),($A14+1)*6+3,FALSE)=0,0,HLOOKUP(30,INDIRECT($AF$2):INDIRECT($AG$2),($A14+1)*6+3,FALSE)))</f>
        <v/>
      </c>
      <c r="H14" s="47" t="str">
        <f ca="1">IF($B14="","",IF(HLOOKUP(32,INDIRECT($AF$2):INDIRECT($AG$2),($A14+1)*6+3,FALSE)=0,0,HLOOKUP(32,INDIRECT($AF$2):INDIRECT($AG$2),($A14+1)*6+3,FALSE)))</f>
        <v/>
      </c>
      <c r="I14" s="48" t="str">
        <f ca="1">IF($B14="","",IF(HLOOKUP(39,INDIRECT($AF$2):INDIRECT($AG$2),($A14+1)*6+3,FALSE)=0,0,HLOOKUP(39,INDIRECT($AF$2):INDIRECT($AG$2),($A14+1)*6+3,FALSE)))</f>
        <v/>
      </c>
      <c r="J14" s="47" t="str">
        <f ca="1">IF($B14="","",IF(HLOOKUP(41,INDIRECT($AF$2):INDIRECT($AG$2),($A14+1)*6+3,FALSE)=0,0,HLOOKUP(41,INDIRECT($AF$2):INDIRECT($AG$2),($A14+1)*6+3,FALSE)))</f>
        <v/>
      </c>
      <c r="K14" s="48" t="str">
        <f ca="1">IF($B14="","",IF(HLOOKUP(48,INDIRECT($AF$2):INDIRECT($AG$2),($A14+1)*6+3,FALSE)=0,0,HLOOKUP(48,INDIRECT($AF$2):INDIRECT($AG$2),($A14+1)*6+3,FALSE)))</f>
        <v/>
      </c>
      <c r="L14" s="49" t="str">
        <f ca="1">IF($B14="","",IF(HLOOKUP(50,INDIRECT($AF$2):INDIRECT($AG$2),($A14+1)*6+3,FALSE)=0,0,HLOOKUP(50,INDIRECT($AF$2):INDIRECT($AG$2),($A14+1)*6+3,FALSE)))</f>
        <v/>
      </c>
      <c r="M14" s="46" t="str">
        <f ca="1">IF($B14="","",C14+E14+G14+I14+K14)</f>
        <v/>
      </c>
      <c r="N14" s="47" t="str">
        <f t="shared" ref="N14:N32" ca="1" si="7">IF(OR($B14="",(COUNTIF(D14,"&gt;0")+COUNTIF(F14,"&gt;0")+COUNTIF(H14,"&gt;0")+COUNTIF(J14,"&gt;0")+COUNTIF(L14,"&gt;0"))=0),"",IF((D14+F14+H14+J14+L14)/(COUNTIF(D14,"&gt;0")+COUNTIF(F14,"&gt;0")+COUNTIF(H14,"&gt;0")+COUNTIF(J14,"&gt;0")+COUNTIF(L14,"&gt;0"))=D14,(D14+F14+H14+J14+L14)/(COUNTIF(D14,"&gt;0")+COUNTIF(F14,"&gt;0")+COUNTIF(H14,"&gt;0")+COUNTIF(J14,"&gt;0")+COUNTIF(L14,"&gt;0")),""))</f>
        <v/>
      </c>
      <c r="O14" s="77" t="str">
        <f ca="1">IF(OR($B14=$B15,$B14=""),"",IF(HLOOKUP(7,INDIRECT($AF$2):INDIRECT($AG$2),($A14+1)*6+2,FALSE)=0,0,HLOOKUP(7,INDIRECT($AF$2):INDIRECT($AG$2),($A14+1)*6+2,FALSE)))</f>
        <v/>
      </c>
      <c r="P14" s="82" t="str">
        <f t="shared" ref="P14" ca="1" si="8">IF(OR($B14=$B15,$B14=""),"",M14+O14)</f>
        <v/>
      </c>
      <c r="Q14" s="81" t="str">
        <f t="shared" ref="Q14" ca="1" si="9">IF(OR($B14=$B15,$B14=""),"",N14)</f>
        <v/>
      </c>
      <c r="R14" s="78" t="str">
        <f ca="1">IF($B14="","",IF(HLOOKUP(8,INDIRECT($AF$2):INDIRECT($AG$2),($A14+1)*6+2,FALSE)=0,0,HLOOKUP(8,INDIRECT($AF$2):INDIRECT($AG$2),($A14+1)*6+2,FALSE)))</f>
        <v/>
      </c>
      <c r="S14" s="47" t="str">
        <f ca="1">IF($B14="","",IF(R14="","",HLOOKUP(5,INDIRECT($AF$2):INDIRECT($AG$2),($A14+1)*6-2)))</f>
        <v/>
      </c>
      <c r="T14" s="77" t="str">
        <f ca="1">IF($B14="","",IF(HLOOKUP(6,INDIRECT($AF$2):INDIRECT($AG$2),($A14+1)*6+2,FALSE)=0,0,HLOOKUP(6,INDIRECT($AF$2):INDIRECT($AG$2),($A14+1)*6+2,FALSE)))</f>
        <v/>
      </c>
      <c r="U14" s="82" t="str">
        <f t="shared" ref="U14" ca="1" si="10">IF($B14="","",R14+T14)</f>
        <v/>
      </c>
      <c r="V14" s="83" t="str">
        <f t="shared" ref="V14" ca="1" si="11">IF($B14="","",S14)</f>
        <v/>
      </c>
      <c r="W14" s="46" t="str">
        <f ca="1">IF($B14="","",IF(HLOOKUP(5,INDIRECT($AF$2):INDIRECT($AG$2),($A14+1)*6+1,FALSE)=0,0,HLOOKUP(5,INDIRECT($AF$2):INDIRECT($AG$2),($A14+1)*6+1,FALSE)))</f>
        <v/>
      </c>
      <c r="X14" s="47" t="str">
        <f ca="1">IF($B14="","",IF(W14=0,"",HLOOKUP(5,INDIRECT($AF$2):INDIRECT($AG$2),($A14+1)*6-2)))</f>
        <v/>
      </c>
      <c r="Y14" s="77" t="str">
        <f ca="1">IF($B14="","",IF(HLOOKUP(6,INDIRECT($AF$2):INDIRECT($AG$2),($A14+1)*6+1,FALSE)=0,0,HLOOKUP(6,INDIRECT($AF$2):INDIRECT($AG$2),($A14+1)*6+1,FALSE)))</f>
        <v/>
      </c>
      <c r="Z14" s="82" t="str">
        <f t="shared" ref="Z14" ca="1" si="12">IF($B14="","",W14+Y14)</f>
        <v/>
      </c>
      <c r="AA14" s="83" t="str">
        <f t="shared" ref="AA14" ca="1" si="13">IF($B14="","",X14)</f>
        <v/>
      </c>
      <c r="AP14" s="62" t="s">
        <v>101</v>
      </c>
    </row>
    <row r="15" spans="1:42" ht="15.75" x14ac:dyDescent="0.2">
      <c r="A15" s="74">
        <v>3</v>
      </c>
      <c r="B15" s="33" t="str">
        <f ca="1">IF(HLOOKUP(1,INDIRECT($AF$2):INDIRECT($AG$2),($A15+1)*6-2,FALSE)=0,"",(HLOOKUP(1,INDIRECT($AF$2):INDIRECT($AG$2),($A15+1)*6-2,FALSE)))</f>
        <v/>
      </c>
      <c r="C15" s="46" t="str">
        <f ca="1">IF($B15="","",IF(HLOOKUP(12,INDIRECT($AF$2):INDIRECT($AG$2),($A15+1)*6+3,FALSE)=0,0,HLOOKUP(12,INDIRECT($AF$2):INDIRECT($AG$2),($A15+1)*6+3,FALSE)))</f>
        <v/>
      </c>
      <c r="D15" s="47" t="str">
        <f ca="1">IF($B15="","",IF(HLOOKUP(14,INDIRECT($AF$2):INDIRECT($AG$2),($A15+1)*6+3,FALSE)=0,0,HLOOKUP(14,INDIRECT($AF$2):INDIRECT($AG$2),($A15+1)*6+3,FALSE)))</f>
        <v/>
      </c>
      <c r="E15" s="48" t="str">
        <f ca="1">IF($B15="","",IF(HLOOKUP(21,INDIRECT($AF$2):INDIRECT($AG$2),($A15+1)*6+3,FALSE)=0,0,HLOOKUP(21,INDIRECT($AF$2):INDIRECT($AG$2),($A15+1)*6+3,FALSE)))</f>
        <v/>
      </c>
      <c r="F15" s="47" t="str">
        <f ca="1">IF($B15="","",IF(HLOOKUP(23,INDIRECT($AF$2):INDIRECT($AG$2),($A15+1)*6+3,FALSE)=0,0,HLOOKUP(23,INDIRECT($AF$2):INDIRECT($AG$2),($A15+1)*6+3,FALSE)))</f>
        <v/>
      </c>
      <c r="G15" s="48" t="str">
        <f ca="1">IF($B15="","",IF(HLOOKUP(30,INDIRECT($AF$2):INDIRECT($AG$2),($A15+1)*6+3,FALSE)=0,0,HLOOKUP(30,INDIRECT($AF$2):INDIRECT($AG$2),($A15+1)*6+3,FALSE)))</f>
        <v/>
      </c>
      <c r="H15" s="47" t="str">
        <f ca="1">IF($B15="","",IF(HLOOKUP(32,INDIRECT($AF$2):INDIRECT($AG$2),($A15+1)*6+3,FALSE)=0,0,HLOOKUP(32,INDIRECT($AF$2):INDIRECT($AG$2),($A15+1)*6+3,FALSE)))</f>
        <v/>
      </c>
      <c r="I15" s="48" t="str">
        <f ca="1">IF($B15="","",IF(HLOOKUP(39,INDIRECT($AF$2):INDIRECT($AG$2),($A15+1)*6+3,FALSE)=0,0,HLOOKUP(39,INDIRECT($AF$2):INDIRECT($AG$2),($A15+1)*6+3,FALSE)))</f>
        <v/>
      </c>
      <c r="J15" s="47" t="str">
        <f ca="1">IF($B15="","",IF(HLOOKUP(41,INDIRECT($AF$2):INDIRECT($AG$2),($A15+1)*6+3,FALSE)=0,0,HLOOKUP(41,INDIRECT($AF$2):INDIRECT($AG$2),($A15+1)*6+3,FALSE)))</f>
        <v/>
      </c>
      <c r="K15" s="48" t="str">
        <f ca="1">IF($B15="","",IF(HLOOKUP(48,INDIRECT($AF$2):INDIRECT($AG$2),($A15+1)*6+3,FALSE)=0,0,HLOOKUP(48,INDIRECT($AF$2):INDIRECT($AG$2),($A15+1)*6+3,FALSE)))</f>
        <v/>
      </c>
      <c r="L15" s="49" t="str">
        <f ca="1">IF($B15="","",IF(HLOOKUP(50,INDIRECT($AF$2):INDIRECT($AG$2),($A15+1)*6+3,FALSE)=0,0,HLOOKUP(50,INDIRECT($AF$2):INDIRECT($AG$2),($A15+1)*6+3,FALSE)))</f>
        <v/>
      </c>
      <c r="M15" s="46" t="str">
        <f t="shared" ref="M15:M32" ca="1" si="14">IF($B15="","",C15+E15+G15+I15+K15)</f>
        <v/>
      </c>
      <c r="N15" s="47" t="str">
        <f t="shared" ca="1" si="7"/>
        <v/>
      </c>
      <c r="O15" s="77" t="str">
        <f ca="1">IF(OR($B15=$B16,$B15=""),"",IF(HLOOKUP(7,INDIRECT($AF$2):INDIRECT($AG$2),($A15+1)*6+2,FALSE)=0,0,HLOOKUP(7,INDIRECT($AF$2):INDIRECT($AG$2),($A15+1)*6+2,FALSE)))</f>
        <v/>
      </c>
      <c r="P15" s="82" t="str">
        <f t="shared" ref="P15:P32" ca="1" si="15">IF(OR($B15=$B16,$B15=""),"",M15+O15)</f>
        <v/>
      </c>
      <c r="Q15" s="81" t="str">
        <f t="shared" ref="Q15:Q32" ca="1" si="16">IF(OR($B15=$B16,$B15=""),"",N15)</f>
        <v/>
      </c>
      <c r="R15" s="78" t="str">
        <f ca="1">IF($B15="","",IF(HLOOKUP(8,INDIRECT($AF$2):INDIRECT($AG$2),($A15+1)*6+2,FALSE)=0,0,HLOOKUP(8,INDIRECT($AF$2):INDIRECT($AG$2),($A15+1)*6+2,FALSE)))</f>
        <v/>
      </c>
      <c r="S15" s="47" t="str">
        <f ca="1">IF($B15="","",IF(R15="","",HLOOKUP(5,INDIRECT($AF$2):INDIRECT($AG$2),($A15+1)*6-2)))</f>
        <v/>
      </c>
      <c r="T15" s="77" t="str">
        <f ca="1">IF($B15="","",IF(HLOOKUP(6,INDIRECT($AF$2):INDIRECT($AG$2),($A15+1)*6+2,FALSE)=0,0,HLOOKUP(6,INDIRECT($AF$2):INDIRECT($AG$2),($A15+1)*6+2,FALSE)))</f>
        <v/>
      </c>
      <c r="U15" s="82" t="str">
        <f t="shared" ref="U15:U32" ca="1" si="17">IF($B15="","",R15+T15)</f>
        <v/>
      </c>
      <c r="V15" s="83" t="str">
        <f t="shared" ref="V15:V32" ca="1" si="18">IF($B15="","",S15)</f>
        <v/>
      </c>
      <c r="W15" s="46" t="str">
        <f ca="1">IF($B15="","",IF(HLOOKUP(5,INDIRECT($AF$2):INDIRECT($AG$2),($A15+1)*6+1,FALSE)=0,0,HLOOKUP(5,INDIRECT($AF$2):INDIRECT($AG$2),($A15+1)*6+1,FALSE)))</f>
        <v/>
      </c>
      <c r="X15" s="47" t="str">
        <f ca="1">IF($B15="","",IF(W15=0,"",HLOOKUP(5,INDIRECT($AF$2):INDIRECT($AG$2),($A15+1)*6-2)))</f>
        <v/>
      </c>
      <c r="Y15" s="77" t="str">
        <f ca="1">IF($B15="","",IF(HLOOKUP(6,INDIRECT($AF$2):INDIRECT($AG$2),($A15+1)*6+1,FALSE)=0,0,HLOOKUP(6,INDIRECT($AF$2):INDIRECT($AG$2),($A15+1)*6+1,FALSE)))</f>
        <v/>
      </c>
      <c r="Z15" s="82" t="str">
        <f t="shared" ref="Z15:Z32" ca="1" si="19">IF($B15="","",W15+Y15)</f>
        <v/>
      </c>
      <c r="AA15" s="83" t="str">
        <f t="shared" ref="AA15:AA32" ca="1" si="20">IF($B15="","",X15)</f>
        <v/>
      </c>
      <c r="AP15" s="62" t="s">
        <v>102</v>
      </c>
    </row>
    <row r="16" spans="1:42" ht="15.75" x14ac:dyDescent="0.2">
      <c r="A16" s="74">
        <v>4</v>
      </c>
      <c r="B16" s="33" t="str">
        <f ca="1">IF(HLOOKUP(1,INDIRECT($AF$2):INDIRECT($AG$2),($A16+1)*6-2,FALSE)=0,"",(HLOOKUP(1,INDIRECT($AF$2):INDIRECT($AG$2),($A16+1)*6-2,FALSE)))</f>
        <v/>
      </c>
      <c r="C16" s="46" t="str">
        <f ca="1">IF($B16="","",IF(HLOOKUP(12,INDIRECT($AF$2):INDIRECT($AG$2),($A16+1)*6+3,FALSE)=0,0,HLOOKUP(12,INDIRECT($AF$2):INDIRECT($AG$2),($A16+1)*6+3,FALSE)))</f>
        <v/>
      </c>
      <c r="D16" s="47" t="str">
        <f ca="1">IF($B16="","",IF(HLOOKUP(14,INDIRECT($AF$2):INDIRECT($AG$2),($A16+1)*6+3,FALSE)=0,0,HLOOKUP(14,INDIRECT($AF$2):INDIRECT($AG$2),($A16+1)*6+3,FALSE)))</f>
        <v/>
      </c>
      <c r="E16" s="48" t="str">
        <f ca="1">IF($B16="","",IF(HLOOKUP(21,INDIRECT($AF$2):INDIRECT($AG$2),($A16+1)*6+3,FALSE)=0,0,HLOOKUP(21,INDIRECT($AF$2):INDIRECT($AG$2),($A16+1)*6+3,FALSE)))</f>
        <v/>
      </c>
      <c r="F16" s="47" t="str">
        <f ca="1">IF($B16="","",IF(HLOOKUP(23,INDIRECT($AF$2):INDIRECT($AG$2),($A16+1)*6+3,FALSE)=0,0,HLOOKUP(23,INDIRECT($AF$2):INDIRECT($AG$2),($A16+1)*6+3,FALSE)))</f>
        <v/>
      </c>
      <c r="G16" s="48" t="str">
        <f ca="1">IF($B16="","",IF(HLOOKUP(30,INDIRECT($AF$2):INDIRECT($AG$2),($A16+1)*6+3,FALSE)=0,0,HLOOKUP(30,INDIRECT($AF$2):INDIRECT($AG$2),($A16+1)*6+3,FALSE)))</f>
        <v/>
      </c>
      <c r="H16" s="47" t="str">
        <f ca="1">IF($B16="","",IF(HLOOKUP(32,INDIRECT($AF$2):INDIRECT($AG$2),($A16+1)*6+3,FALSE)=0,0,HLOOKUP(32,INDIRECT($AF$2):INDIRECT($AG$2),($A16+1)*6+3,FALSE)))</f>
        <v/>
      </c>
      <c r="I16" s="48" t="str">
        <f ca="1">IF($B16="","",IF(HLOOKUP(39,INDIRECT($AF$2):INDIRECT($AG$2),($A16+1)*6+3,FALSE)=0,0,HLOOKUP(39,INDIRECT($AF$2):INDIRECT($AG$2),($A16+1)*6+3,FALSE)))</f>
        <v/>
      </c>
      <c r="J16" s="47" t="str">
        <f ca="1">IF($B16="","",IF(HLOOKUP(41,INDIRECT($AF$2):INDIRECT($AG$2),($A16+1)*6+3,FALSE)=0,0,HLOOKUP(41,INDIRECT($AF$2):INDIRECT($AG$2),($A16+1)*6+3,FALSE)))</f>
        <v/>
      </c>
      <c r="K16" s="48" t="str">
        <f ca="1">IF($B16="","",IF(HLOOKUP(48,INDIRECT($AF$2):INDIRECT($AG$2),($A16+1)*6+3,FALSE)=0,0,HLOOKUP(48,INDIRECT($AF$2):INDIRECT($AG$2),($A16+1)*6+3,FALSE)))</f>
        <v/>
      </c>
      <c r="L16" s="49" t="str">
        <f ca="1">IF($B16="","",IF(HLOOKUP(50,INDIRECT($AF$2):INDIRECT($AG$2),($A16+1)*6+3,FALSE)=0,0,HLOOKUP(50,INDIRECT($AF$2):INDIRECT($AG$2),($A16+1)*6+3,FALSE)))</f>
        <v/>
      </c>
      <c r="M16" s="46" t="str">
        <f t="shared" ca="1" si="14"/>
        <v/>
      </c>
      <c r="N16" s="47" t="str">
        <f t="shared" ca="1" si="7"/>
        <v/>
      </c>
      <c r="O16" s="77" t="str">
        <f ca="1">IF(OR($B16=$B17,$B16=""),"",IF(HLOOKUP(7,INDIRECT($AF$2):INDIRECT($AG$2),($A16+1)*6+2,FALSE)=0,0,HLOOKUP(7,INDIRECT($AF$2):INDIRECT($AG$2),($A16+1)*6+2,FALSE)))</f>
        <v/>
      </c>
      <c r="P16" s="82" t="str">
        <f t="shared" ca="1" si="15"/>
        <v/>
      </c>
      <c r="Q16" s="81" t="str">
        <f t="shared" ca="1" si="16"/>
        <v/>
      </c>
      <c r="R16" s="78" t="str">
        <f ca="1">IF($B16="","",IF(HLOOKUP(8,INDIRECT($AF$2):INDIRECT($AG$2),($A16+1)*6+2,FALSE)=0,0,HLOOKUP(8,INDIRECT($AF$2):INDIRECT($AG$2),($A16+1)*6+2,FALSE)))</f>
        <v/>
      </c>
      <c r="S16" s="47" t="str">
        <f ca="1">IF($B16="","",IF(R16="","",HLOOKUP(5,INDIRECT($AF$2):INDIRECT($AG$2),($A16+1)*6-2)))</f>
        <v/>
      </c>
      <c r="T16" s="77" t="str">
        <f ca="1">IF($B16="","",IF(HLOOKUP(6,INDIRECT($AF$2):INDIRECT($AG$2),($A16+1)*6+2,FALSE)=0,0,HLOOKUP(6,INDIRECT($AF$2):INDIRECT($AG$2),($A16+1)*6+2,FALSE)))</f>
        <v/>
      </c>
      <c r="U16" s="82" t="str">
        <f t="shared" ca="1" si="17"/>
        <v/>
      </c>
      <c r="V16" s="83" t="str">
        <f t="shared" ca="1" si="18"/>
        <v/>
      </c>
      <c r="W16" s="46" t="str">
        <f ca="1">IF($B16="","",IF(HLOOKUP(5,INDIRECT($AF$2):INDIRECT($AG$2),($A16+1)*6+1,FALSE)=0,0,HLOOKUP(5,INDIRECT($AF$2):INDIRECT($AG$2),($A16+1)*6+1,FALSE)))</f>
        <v/>
      </c>
      <c r="X16" s="47" t="str">
        <f ca="1">IF($B16="","",IF(W16=0,"",HLOOKUP(5,INDIRECT($AF$2):INDIRECT($AG$2),($A16+1)*6-2)))</f>
        <v/>
      </c>
      <c r="Y16" s="77" t="str">
        <f ca="1">IF($B16="","",IF(HLOOKUP(6,INDIRECT($AF$2):INDIRECT($AG$2),($A16+1)*6+1,FALSE)=0,0,HLOOKUP(6,INDIRECT($AF$2):INDIRECT($AG$2),($A16+1)*6+1,FALSE)))</f>
        <v/>
      </c>
      <c r="Z16" s="82" t="str">
        <f t="shared" ca="1" si="19"/>
        <v/>
      </c>
      <c r="AA16" s="83" t="str">
        <f t="shared" ca="1" si="20"/>
        <v/>
      </c>
      <c r="AP16" s="62" t="s">
        <v>103</v>
      </c>
    </row>
    <row r="17" spans="1:42" ht="15.75" x14ac:dyDescent="0.2">
      <c r="A17" s="74">
        <v>5</v>
      </c>
      <c r="B17" s="33" t="str">
        <f ca="1">IF(HLOOKUP(1,INDIRECT($AF$2):INDIRECT($AG$2),($A17+1)*6-2,FALSE)=0,"",(HLOOKUP(1,INDIRECT($AF$2):INDIRECT($AG$2),($A17+1)*6-2,FALSE)))</f>
        <v/>
      </c>
      <c r="C17" s="46" t="str">
        <f ca="1">IF($B17="","",IF(HLOOKUP(12,INDIRECT($AF$2):INDIRECT($AG$2),($A17+1)*6+3,FALSE)=0,0,HLOOKUP(12,INDIRECT($AF$2):INDIRECT($AG$2),($A17+1)*6+3,FALSE)))</f>
        <v/>
      </c>
      <c r="D17" s="47" t="str">
        <f ca="1">IF($B17="","",IF(HLOOKUP(14,INDIRECT($AF$2):INDIRECT($AG$2),($A17+1)*6+3,FALSE)=0,0,HLOOKUP(14,INDIRECT($AF$2):INDIRECT($AG$2),($A17+1)*6+3,FALSE)))</f>
        <v/>
      </c>
      <c r="E17" s="48" t="str">
        <f ca="1">IF($B17="","",IF(HLOOKUP(21,INDIRECT($AF$2):INDIRECT($AG$2),($A17+1)*6+3,FALSE)=0,0,HLOOKUP(21,INDIRECT($AF$2):INDIRECT($AG$2),($A17+1)*6+3,FALSE)))</f>
        <v/>
      </c>
      <c r="F17" s="47" t="str">
        <f ca="1">IF($B17="","",IF(HLOOKUP(23,INDIRECT($AF$2):INDIRECT($AG$2),($A17+1)*6+3,FALSE)=0,0,HLOOKUP(23,INDIRECT($AF$2):INDIRECT($AG$2),($A17+1)*6+3,FALSE)))</f>
        <v/>
      </c>
      <c r="G17" s="48" t="str">
        <f ca="1">IF($B17="","",IF(HLOOKUP(30,INDIRECT($AF$2):INDIRECT($AG$2),($A17+1)*6+3,FALSE)=0,0,HLOOKUP(30,INDIRECT($AF$2):INDIRECT($AG$2),($A17+1)*6+3,FALSE)))</f>
        <v/>
      </c>
      <c r="H17" s="47" t="str">
        <f ca="1">IF($B17="","",IF(HLOOKUP(32,INDIRECT($AF$2):INDIRECT($AG$2),($A17+1)*6+3,FALSE)=0,0,HLOOKUP(32,INDIRECT($AF$2):INDIRECT($AG$2),($A17+1)*6+3,FALSE)))</f>
        <v/>
      </c>
      <c r="I17" s="48" t="str">
        <f ca="1">IF($B17="","",IF(HLOOKUP(39,INDIRECT($AF$2):INDIRECT($AG$2),($A17+1)*6+3,FALSE)=0,0,HLOOKUP(39,INDIRECT($AF$2):INDIRECT($AG$2),($A17+1)*6+3,FALSE)))</f>
        <v/>
      </c>
      <c r="J17" s="47" t="str">
        <f ca="1">IF($B17="","",IF(HLOOKUP(41,INDIRECT($AF$2):INDIRECT($AG$2),($A17+1)*6+3,FALSE)=0,0,HLOOKUP(41,INDIRECT($AF$2):INDIRECT($AG$2),($A17+1)*6+3,FALSE)))</f>
        <v/>
      </c>
      <c r="K17" s="48" t="str">
        <f ca="1">IF($B17="","",IF(HLOOKUP(48,INDIRECT($AF$2):INDIRECT($AG$2),($A17+1)*6+3,FALSE)=0,0,HLOOKUP(48,INDIRECT($AF$2):INDIRECT($AG$2),($A17+1)*6+3,FALSE)))</f>
        <v/>
      </c>
      <c r="L17" s="49" t="str">
        <f ca="1">IF($B17="","",IF(HLOOKUP(50,INDIRECT($AF$2):INDIRECT($AG$2),($A17+1)*6+3,FALSE)=0,0,HLOOKUP(50,INDIRECT($AF$2):INDIRECT($AG$2),($A17+1)*6+3,FALSE)))</f>
        <v/>
      </c>
      <c r="M17" s="46" t="str">
        <f t="shared" ca="1" si="14"/>
        <v/>
      </c>
      <c r="N17" s="47" t="str">
        <f t="shared" ca="1" si="7"/>
        <v/>
      </c>
      <c r="O17" s="77" t="str">
        <f ca="1">IF(OR($B17=$B18,$B17=""),"",IF(HLOOKUP(7,INDIRECT($AF$2):INDIRECT($AG$2),($A17+1)*6+2,FALSE)=0,0,HLOOKUP(7,INDIRECT($AF$2):INDIRECT($AG$2),($A17+1)*6+2,FALSE)))</f>
        <v/>
      </c>
      <c r="P17" s="82" t="str">
        <f t="shared" ca="1" si="15"/>
        <v/>
      </c>
      <c r="Q17" s="81" t="str">
        <f t="shared" ca="1" si="16"/>
        <v/>
      </c>
      <c r="R17" s="78" t="str">
        <f ca="1">IF($B17="","",IF(HLOOKUP(8,INDIRECT($AF$2):INDIRECT($AG$2),($A17+1)*6+2,FALSE)=0,0,HLOOKUP(8,INDIRECT($AF$2):INDIRECT($AG$2),($A17+1)*6+2,FALSE)))</f>
        <v/>
      </c>
      <c r="S17" s="47" t="str">
        <f ca="1">IF($B17="","",IF(R17="","",HLOOKUP(5,INDIRECT($AF$2):INDIRECT($AG$2),($A17+1)*6-2)))</f>
        <v/>
      </c>
      <c r="T17" s="77" t="str">
        <f ca="1">IF($B17="","",IF(HLOOKUP(6,INDIRECT($AF$2):INDIRECT($AG$2),($A17+1)*6+2,FALSE)=0,0,HLOOKUP(6,INDIRECT($AF$2):INDIRECT($AG$2),($A17+1)*6+2,FALSE)))</f>
        <v/>
      </c>
      <c r="U17" s="82" t="str">
        <f t="shared" ca="1" si="17"/>
        <v/>
      </c>
      <c r="V17" s="83" t="str">
        <f t="shared" ca="1" si="18"/>
        <v/>
      </c>
      <c r="W17" s="46" t="str">
        <f ca="1">IF($B17="","",IF(HLOOKUP(5,INDIRECT($AF$2):INDIRECT($AG$2),($A17+1)*6+1,FALSE)=0,0,HLOOKUP(5,INDIRECT($AF$2):INDIRECT($AG$2),($A17+1)*6+1,FALSE)))</f>
        <v/>
      </c>
      <c r="X17" s="47" t="str">
        <f ca="1">IF($B17="","",IF(W17=0,"",HLOOKUP(5,INDIRECT($AF$2):INDIRECT($AG$2),($A17+1)*6-2)))</f>
        <v/>
      </c>
      <c r="Y17" s="77" t="str">
        <f ca="1">IF($B17="","",IF(HLOOKUP(6,INDIRECT($AF$2):INDIRECT($AG$2),($A17+1)*6+1,FALSE)=0,0,HLOOKUP(6,INDIRECT($AF$2):INDIRECT($AG$2),($A17+1)*6+1,FALSE)))</f>
        <v/>
      </c>
      <c r="Z17" s="82" t="str">
        <f t="shared" ca="1" si="19"/>
        <v/>
      </c>
      <c r="AA17" s="83" t="str">
        <f t="shared" ca="1" si="20"/>
        <v/>
      </c>
      <c r="AP17" s="62" t="s">
        <v>104</v>
      </c>
    </row>
    <row r="18" spans="1:42" ht="15.75" x14ac:dyDescent="0.2">
      <c r="A18" s="74">
        <v>6</v>
      </c>
      <c r="B18" s="33" t="str">
        <f ca="1">IF(HLOOKUP(1,INDIRECT($AF$2):INDIRECT($AG$2),($A18+1)*6-2,FALSE)=0,"",(HLOOKUP(1,INDIRECT($AF$2):INDIRECT($AG$2),($A18+1)*6-2,FALSE)))</f>
        <v/>
      </c>
      <c r="C18" s="46" t="str">
        <f ca="1">IF($B18="","",IF(HLOOKUP(12,INDIRECT($AF$2):INDIRECT($AG$2),($A18+1)*6+3,FALSE)=0,0,HLOOKUP(12,INDIRECT($AF$2):INDIRECT($AG$2),($A18+1)*6+3,FALSE)))</f>
        <v/>
      </c>
      <c r="D18" s="47" t="str">
        <f ca="1">IF($B18="","",IF(HLOOKUP(14,INDIRECT($AF$2):INDIRECT($AG$2),($A18+1)*6+3,FALSE)=0,0,HLOOKUP(14,INDIRECT($AF$2):INDIRECT($AG$2),($A18+1)*6+3,FALSE)))</f>
        <v/>
      </c>
      <c r="E18" s="48" t="str">
        <f ca="1">IF($B18="","",IF(HLOOKUP(21,INDIRECT($AF$2):INDIRECT($AG$2),($A18+1)*6+3,FALSE)=0,0,HLOOKUP(21,INDIRECT($AF$2):INDIRECT($AG$2),($A18+1)*6+3,FALSE)))</f>
        <v/>
      </c>
      <c r="F18" s="47" t="str">
        <f ca="1">IF($B18="","",IF(HLOOKUP(23,INDIRECT($AF$2):INDIRECT($AG$2),($A18+1)*6+3,FALSE)=0,0,HLOOKUP(23,INDIRECT($AF$2):INDIRECT($AG$2),($A18+1)*6+3,FALSE)))</f>
        <v/>
      </c>
      <c r="G18" s="48" t="str">
        <f ca="1">IF($B18="","",IF(HLOOKUP(30,INDIRECT($AF$2):INDIRECT($AG$2),($A18+1)*6+3,FALSE)=0,0,HLOOKUP(30,INDIRECT($AF$2):INDIRECT($AG$2),($A18+1)*6+3,FALSE)))</f>
        <v/>
      </c>
      <c r="H18" s="47" t="str">
        <f ca="1">IF($B18="","",IF(HLOOKUP(32,INDIRECT($AF$2):INDIRECT($AG$2),($A18+1)*6+3,FALSE)=0,0,HLOOKUP(32,INDIRECT($AF$2):INDIRECT($AG$2),($A18+1)*6+3,FALSE)))</f>
        <v/>
      </c>
      <c r="I18" s="48" t="str">
        <f ca="1">IF($B18="","",IF(HLOOKUP(39,INDIRECT($AF$2):INDIRECT($AG$2),($A18+1)*6+3,FALSE)=0,0,HLOOKUP(39,INDIRECT($AF$2):INDIRECT($AG$2),($A18+1)*6+3,FALSE)))</f>
        <v/>
      </c>
      <c r="J18" s="47" t="str">
        <f ca="1">IF($B18="","",IF(HLOOKUP(41,INDIRECT($AF$2):INDIRECT($AG$2),($A18+1)*6+3,FALSE)=0,0,HLOOKUP(41,INDIRECT($AF$2):INDIRECT($AG$2),($A18+1)*6+3,FALSE)))</f>
        <v/>
      </c>
      <c r="K18" s="48" t="str">
        <f ca="1">IF($B18="","",IF(HLOOKUP(48,INDIRECT($AF$2):INDIRECT($AG$2),($A18+1)*6+3,FALSE)=0,0,HLOOKUP(48,INDIRECT($AF$2):INDIRECT($AG$2),($A18+1)*6+3,FALSE)))</f>
        <v/>
      </c>
      <c r="L18" s="49" t="str">
        <f ca="1">IF($B18="","",IF(HLOOKUP(50,INDIRECT($AF$2):INDIRECT($AG$2),($A18+1)*6+3,FALSE)=0,0,HLOOKUP(50,INDIRECT($AF$2):INDIRECT($AG$2),($A18+1)*6+3,FALSE)))</f>
        <v/>
      </c>
      <c r="M18" s="46" t="str">
        <f t="shared" ca="1" si="14"/>
        <v/>
      </c>
      <c r="N18" s="47" t="str">
        <f t="shared" ca="1" si="7"/>
        <v/>
      </c>
      <c r="O18" s="77" t="str">
        <f ca="1">IF(OR($B18=$B19,$B18=""),"",IF(HLOOKUP(7,INDIRECT($AF$2):INDIRECT($AG$2),($A18+1)*6+2,FALSE)=0,0,HLOOKUP(7,INDIRECT($AF$2):INDIRECT($AG$2),($A18+1)*6+2,FALSE)))</f>
        <v/>
      </c>
      <c r="P18" s="82" t="str">
        <f t="shared" ca="1" si="15"/>
        <v/>
      </c>
      <c r="Q18" s="81" t="str">
        <f t="shared" ca="1" si="16"/>
        <v/>
      </c>
      <c r="R18" s="78" t="str">
        <f ca="1">IF($B18="","",IF(HLOOKUP(8,INDIRECT($AF$2):INDIRECT($AG$2),($A18+1)*6+2,FALSE)=0,0,HLOOKUP(8,INDIRECT($AF$2):INDIRECT($AG$2),($A18+1)*6+2,FALSE)))</f>
        <v/>
      </c>
      <c r="S18" s="47" t="str">
        <f ca="1">IF($B18="","",IF(R18="","",HLOOKUP(5,INDIRECT($AF$2):INDIRECT($AG$2),($A18+1)*6-2)))</f>
        <v/>
      </c>
      <c r="T18" s="77" t="str">
        <f ca="1">IF($B18="","",IF(HLOOKUP(6,INDIRECT($AF$2):INDIRECT($AG$2),($A18+1)*6+2,FALSE)=0,0,HLOOKUP(6,INDIRECT($AF$2):INDIRECT($AG$2),($A18+1)*6+2,FALSE)))</f>
        <v/>
      </c>
      <c r="U18" s="82" t="str">
        <f t="shared" ca="1" si="17"/>
        <v/>
      </c>
      <c r="V18" s="83" t="str">
        <f t="shared" ca="1" si="18"/>
        <v/>
      </c>
      <c r="W18" s="46" t="str">
        <f ca="1">IF($B18="","",IF(HLOOKUP(5,INDIRECT($AF$2):INDIRECT($AG$2),($A18+1)*6+1,FALSE)=0,0,HLOOKUP(5,INDIRECT($AF$2):INDIRECT($AG$2),($A18+1)*6+1,FALSE)))</f>
        <v/>
      </c>
      <c r="X18" s="47" t="str">
        <f ca="1">IF($B18="","",IF(W18=0,"",HLOOKUP(5,INDIRECT($AF$2):INDIRECT($AG$2),($A18+1)*6-2)))</f>
        <v/>
      </c>
      <c r="Y18" s="77" t="str">
        <f ca="1">IF($B18="","",IF(HLOOKUP(6,INDIRECT($AF$2):INDIRECT($AG$2),($A18+1)*6+1,FALSE)=0,0,HLOOKUP(6,INDIRECT($AF$2):INDIRECT($AG$2),($A18+1)*6+1,FALSE)))</f>
        <v/>
      </c>
      <c r="Z18" s="82" t="str">
        <f t="shared" ca="1" si="19"/>
        <v/>
      </c>
      <c r="AA18" s="83" t="str">
        <f t="shared" ca="1" si="20"/>
        <v/>
      </c>
      <c r="AE18" s="65" t="s">
        <v>61</v>
      </c>
      <c r="AP18" s="62" t="s">
        <v>105</v>
      </c>
    </row>
    <row r="19" spans="1:42" ht="15.75" x14ac:dyDescent="0.2">
      <c r="A19" s="74">
        <v>7</v>
      </c>
      <c r="B19" s="33" t="str">
        <f ca="1">IF(HLOOKUP(1,INDIRECT($AF$2):INDIRECT($AG$2),($A19+1)*6-2,FALSE)=0,"",(HLOOKUP(1,INDIRECT($AF$2):INDIRECT($AG$2),($A19+1)*6-2,FALSE)))</f>
        <v/>
      </c>
      <c r="C19" s="46" t="str">
        <f ca="1">IF($B19="","",IF(HLOOKUP(12,INDIRECT($AF$2):INDIRECT($AG$2),($A19+1)*6+3,FALSE)=0,0,HLOOKUP(12,INDIRECT($AF$2):INDIRECT($AG$2),($A19+1)*6+3,FALSE)))</f>
        <v/>
      </c>
      <c r="D19" s="47" t="str">
        <f ca="1">IF($B19="","",IF(HLOOKUP(14,INDIRECT($AF$2):INDIRECT($AG$2),($A19+1)*6+3,FALSE)=0,0,HLOOKUP(14,INDIRECT($AF$2):INDIRECT($AG$2),($A19+1)*6+3,FALSE)))</f>
        <v/>
      </c>
      <c r="E19" s="48" t="str">
        <f ca="1">IF($B19="","",IF(HLOOKUP(21,INDIRECT($AF$2):INDIRECT($AG$2),($A19+1)*6+3,FALSE)=0,0,HLOOKUP(21,INDIRECT($AF$2):INDIRECT($AG$2),($A19+1)*6+3,FALSE)))</f>
        <v/>
      </c>
      <c r="F19" s="47" t="str">
        <f ca="1">IF($B19="","",IF(HLOOKUP(23,INDIRECT($AF$2):INDIRECT($AG$2),($A19+1)*6+3,FALSE)=0,0,HLOOKUP(23,INDIRECT($AF$2):INDIRECT($AG$2),($A19+1)*6+3,FALSE)))</f>
        <v/>
      </c>
      <c r="G19" s="48" t="str">
        <f ca="1">IF($B19="","",IF(HLOOKUP(30,INDIRECT($AF$2):INDIRECT($AG$2),($A19+1)*6+3,FALSE)=0,0,HLOOKUP(30,INDIRECT($AF$2):INDIRECT($AG$2),($A19+1)*6+3,FALSE)))</f>
        <v/>
      </c>
      <c r="H19" s="47" t="str">
        <f ca="1">IF($B19="","",IF(HLOOKUP(32,INDIRECT($AF$2):INDIRECT($AG$2),($A19+1)*6+3,FALSE)=0,0,HLOOKUP(32,INDIRECT($AF$2):INDIRECT($AG$2),($A19+1)*6+3,FALSE)))</f>
        <v/>
      </c>
      <c r="I19" s="48" t="str">
        <f ca="1">IF($B19="","",IF(HLOOKUP(39,INDIRECT($AF$2):INDIRECT($AG$2),($A19+1)*6+3,FALSE)=0,0,HLOOKUP(39,INDIRECT($AF$2):INDIRECT($AG$2),($A19+1)*6+3,FALSE)))</f>
        <v/>
      </c>
      <c r="J19" s="47" t="str">
        <f ca="1">IF($B19="","",IF(HLOOKUP(41,INDIRECT($AF$2):INDIRECT($AG$2),($A19+1)*6+3,FALSE)=0,0,HLOOKUP(41,INDIRECT($AF$2):INDIRECT($AG$2),($A19+1)*6+3,FALSE)))</f>
        <v/>
      </c>
      <c r="K19" s="48" t="str">
        <f ca="1">IF($B19="","",IF(HLOOKUP(48,INDIRECT($AF$2):INDIRECT($AG$2),($A19+1)*6+3,FALSE)=0,0,HLOOKUP(48,INDIRECT($AF$2):INDIRECT($AG$2),($A19+1)*6+3,FALSE)))</f>
        <v/>
      </c>
      <c r="L19" s="49" t="str">
        <f ca="1">IF($B19="","",IF(HLOOKUP(50,INDIRECT($AF$2):INDIRECT($AG$2),($A19+1)*6+3,FALSE)=0,0,HLOOKUP(50,INDIRECT($AF$2):INDIRECT($AG$2),($A19+1)*6+3,FALSE)))</f>
        <v/>
      </c>
      <c r="M19" s="46" t="str">
        <f t="shared" ca="1" si="14"/>
        <v/>
      </c>
      <c r="N19" s="47" t="str">
        <f t="shared" ca="1" si="7"/>
        <v/>
      </c>
      <c r="O19" s="77" t="str">
        <f ca="1">IF(OR($B19=$B20,$B19=""),"",IF(HLOOKUP(7,INDIRECT($AF$2):INDIRECT($AG$2),($A19+1)*6+2,FALSE)=0,0,HLOOKUP(7,INDIRECT($AF$2):INDIRECT($AG$2),($A19+1)*6+2,FALSE)))</f>
        <v/>
      </c>
      <c r="P19" s="82" t="str">
        <f t="shared" ca="1" si="15"/>
        <v/>
      </c>
      <c r="Q19" s="81" t="str">
        <f t="shared" ca="1" si="16"/>
        <v/>
      </c>
      <c r="R19" s="78" t="str">
        <f ca="1">IF($B19="","",IF(HLOOKUP(8,INDIRECT($AF$2):INDIRECT($AG$2),($A19+1)*6+2,FALSE)=0,0,HLOOKUP(8,INDIRECT($AF$2):INDIRECT($AG$2),($A19+1)*6+2,FALSE)))</f>
        <v/>
      </c>
      <c r="S19" s="47" t="str">
        <f ca="1">IF($B19="","",IF(R19="","",HLOOKUP(5,INDIRECT($AF$2):INDIRECT($AG$2),($A19+1)*6-2)))</f>
        <v/>
      </c>
      <c r="T19" s="77" t="str">
        <f ca="1">IF($B19="","",IF(HLOOKUP(6,INDIRECT($AF$2):INDIRECT($AG$2),($A19+1)*6+2,FALSE)=0,0,HLOOKUP(6,INDIRECT($AF$2):INDIRECT($AG$2),($A19+1)*6+2,FALSE)))</f>
        <v/>
      </c>
      <c r="U19" s="82" t="str">
        <f t="shared" ca="1" si="17"/>
        <v/>
      </c>
      <c r="V19" s="83" t="str">
        <f t="shared" ca="1" si="18"/>
        <v/>
      </c>
      <c r="W19" s="46" t="str">
        <f ca="1">IF($B19="","",IF(HLOOKUP(5,INDIRECT($AF$2):INDIRECT($AG$2),($A19+1)*6+1,FALSE)=0,0,HLOOKUP(5,INDIRECT($AF$2):INDIRECT($AG$2),($A19+1)*6+1,FALSE)))</f>
        <v/>
      </c>
      <c r="X19" s="47" t="str">
        <f ca="1">IF($B19="","",IF(W19=0,"",HLOOKUP(5,INDIRECT($AF$2):INDIRECT($AG$2),($A19+1)*6-2)))</f>
        <v/>
      </c>
      <c r="Y19" s="77" t="str">
        <f ca="1">IF($B19="","",IF(HLOOKUP(6,INDIRECT($AF$2):INDIRECT($AG$2),($A19+1)*6+1,FALSE)=0,0,HLOOKUP(6,INDIRECT($AF$2):INDIRECT($AG$2),($A19+1)*6+1,FALSE)))</f>
        <v/>
      </c>
      <c r="Z19" s="82" t="str">
        <f t="shared" ca="1" si="19"/>
        <v/>
      </c>
      <c r="AA19" s="83" t="str">
        <f t="shared" ca="1" si="20"/>
        <v/>
      </c>
      <c r="AE19" s="62" t="s">
        <v>82</v>
      </c>
      <c r="AP19" s="62" t="s">
        <v>106</v>
      </c>
    </row>
    <row r="20" spans="1:42" ht="15.75" x14ac:dyDescent="0.2">
      <c r="A20" s="74">
        <v>8</v>
      </c>
      <c r="B20" s="33" t="str">
        <f ca="1">IF(HLOOKUP(1,INDIRECT($AF$2):INDIRECT($AG$2),($A20+1)*6-2,FALSE)=0,"",(HLOOKUP(1,INDIRECT($AF$2):INDIRECT($AG$2),($A20+1)*6-2,FALSE)))</f>
        <v/>
      </c>
      <c r="C20" s="46" t="str">
        <f ca="1">IF($B20="","",IF(HLOOKUP(12,INDIRECT($AF$2):INDIRECT($AG$2),($A20+1)*6+3,FALSE)=0,0,HLOOKUP(12,INDIRECT($AF$2):INDIRECT($AG$2),($A20+1)*6+3,FALSE)))</f>
        <v/>
      </c>
      <c r="D20" s="47" t="str">
        <f ca="1">IF($B20="","",IF(HLOOKUP(14,INDIRECT($AF$2):INDIRECT($AG$2),($A20+1)*6+3,FALSE)=0,0,HLOOKUP(14,INDIRECT($AF$2):INDIRECT($AG$2),($A20+1)*6+3,FALSE)))</f>
        <v/>
      </c>
      <c r="E20" s="48" t="str">
        <f ca="1">IF($B20="","",IF(HLOOKUP(21,INDIRECT($AF$2):INDIRECT($AG$2),($A20+1)*6+3,FALSE)=0,0,HLOOKUP(21,INDIRECT($AF$2):INDIRECT($AG$2),($A20+1)*6+3,FALSE)))</f>
        <v/>
      </c>
      <c r="F20" s="47" t="str">
        <f ca="1">IF($B20="","",IF(HLOOKUP(23,INDIRECT($AF$2):INDIRECT($AG$2),($A20+1)*6+3,FALSE)=0,0,HLOOKUP(23,INDIRECT($AF$2):INDIRECT($AG$2),($A20+1)*6+3,FALSE)))</f>
        <v/>
      </c>
      <c r="G20" s="48" t="str">
        <f ca="1">IF($B20="","",IF(HLOOKUP(30,INDIRECT($AF$2):INDIRECT($AG$2),($A20+1)*6+3,FALSE)=0,0,HLOOKUP(30,INDIRECT($AF$2):INDIRECT($AG$2),($A20+1)*6+3,FALSE)))</f>
        <v/>
      </c>
      <c r="H20" s="47" t="str">
        <f ca="1">IF($B20="","",IF(HLOOKUP(32,INDIRECT($AF$2):INDIRECT($AG$2),($A20+1)*6+3,FALSE)=0,0,HLOOKUP(32,INDIRECT($AF$2):INDIRECT($AG$2),($A20+1)*6+3,FALSE)))</f>
        <v/>
      </c>
      <c r="I20" s="48" t="str">
        <f ca="1">IF($B20="","",IF(HLOOKUP(39,INDIRECT($AF$2):INDIRECT($AG$2),($A20+1)*6+3,FALSE)=0,0,HLOOKUP(39,INDIRECT($AF$2):INDIRECT($AG$2),($A20+1)*6+3,FALSE)))</f>
        <v/>
      </c>
      <c r="J20" s="47" t="str">
        <f ca="1">IF($B20="","",IF(HLOOKUP(41,INDIRECT($AF$2):INDIRECT($AG$2),($A20+1)*6+3,FALSE)=0,0,HLOOKUP(41,INDIRECT($AF$2):INDIRECT($AG$2),($A20+1)*6+3,FALSE)))</f>
        <v/>
      </c>
      <c r="K20" s="48" t="str">
        <f ca="1">IF($B20="","",IF(HLOOKUP(48,INDIRECT($AF$2):INDIRECT($AG$2),($A20+1)*6+3,FALSE)=0,0,HLOOKUP(48,INDIRECT($AF$2):INDIRECT($AG$2),($A20+1)*6+3,FALSE)))</f>
        <v/>
      </c>
      <c r="L20" s="49" t="str">
        <f ca="1">IF($B20="","",IF(HLOOKUP(50,INDIRECT($AF$2):INDIRECT($AG$2),($A20+1)*6+3,FALSE)=0,0,HLOOKUP(50,INDIRECT($AF$2):INDIRECT($AG$2),($A20+1)*6+3,FALSE)))</f>
        <v/>
      </c>
      <c r="M20" s="46" t="str">
        <f t="shared" ca="1" si="14"/>
        <v/>
      </c>
      <c r="N20" s="47" t="str">
        <f t="shared" ca="1" si="7"/>
        <v/>
      </c>
      <c r="O20" s="77" t="str">
        <f ca="1">IF(OR($B20=$B21,$B20=""),"",IF(HLOOKUP(7,INDIRECT($AF$2):INDIRECT($AG$2),($A20+1)*6+2,FALSE)=0,0,HLOOKUP(7,INDIRECT($AF$2):INDIRECT($AG$2),($A20+1)*6+2,FALSE)))</f>
        <v/>
      </c>
      <c r="P20" s="82" t="str">
        <f t="shared" ca="1" si="15"/>
        <v/>
      </c>
      <c r="Q20" s="81" t="str">
        <f t="shared" ca="1" si="16"/>
        <v/>
      </c>
      <c r="R20" s="78" t="str">
        <f ca="1">IF($B20="","",IF(HLOOKUP(8,INDIRECT($AF$2):INDIRECT($AG$2),($A20+1)*6+2,FALSE)=0,0,HLOOKUP(8,INDIRECT($AF$2):INDIRECT($AG$2),($A20+1)*6+2,FALSE)))</f>
        <v/>
      </c>
      <c r="S20" s="47" t="str">
        <f ca="1">IF($B20="","",IF(R20="","",HLOOKUP(5,INDIRECT($AF$2):INDIRECT($AG$2),($A20+1)*6-2)))</f>
        <v/>
      </c>
      <c r="T20" s="77" t="str">
        <f ca="1">IF($B20="","",IF(HLOOKUP(6,INDIRECT($AF$2):INDIRECT($AG$2),($A20+1)*6+2,FALSE)=0,0,HLOOKUP(6,INDIRECT($AF$2):INDIRECT($AG$2),($A20+1)*6+2,FALSE)))</f>
        <v/>
      </c>
      <c r="U20" s="82" t="str">
        <f t="shared" ca="1" si="17"/>
        <v/>
      </c>
      <c r="V20" s="83" t="str">
        <f t="shared" ca="1" si="18"/>
        <v/>
      </c>
      <c r="W20" s="46" t="str">
        <f ca="1">IF($B20="","",IF(HLOOKUP(5,INDIRECT($AF$2):INDIRECT($AG$2),($A20+1)*6+1,FALSE)=0,0,HLOOKUP(5,INDIRECT($AF$2):INDIRECT($AG$2),($A20+1)*6+1,FALSE)))</f>
        <v/>
      </c>
      <c r="X20" s="47" t="str">
        <f ca="1">IF($B20="","",IF(W20=0,"",HLOOKUP(5,INDIRECT($AF$2):INDIRECT($AG$2),($A20+1)*6-2)))</f>
        <v/>
      </c>
      <c r="Y20" s="77" t="str">
        <f ca="1">IF($B20="","",IF(HLOOKUP(6,INDIRECT($AF$2):INDIRECT($AG$2),($A20+1)*6+1,FALSE)=0,0,HLOOKUP(6,INDIRECT($AF$2):INDIRECT($AG$2),($A20+1)*6+1,FALSE)))</f>
        <v/>
      </c>
      <c r="Z20" s="82" t="str">
        <f t="shared" ca="1" si="19"/>
        <v/>
      </c>
      <c r="AA20" s="83" t="str">
        <f t="shared" ca="1" si="20"/>
        <v/>
      </c>
      <c r="AE20" s="66">
        <v>100</v>
      </c>
      <c r="AF20" s="62" t="s">
        <v>83</v>
      </c>
      <c r="AP20" s="62" t="s">
        <v>107</v>
      </c>
    </row>
    <row r="21" spans="1:42" ht="15.75" x14ac:dyDescent="0.2">
      <c r="A21" s="74">
        <v>9</v>
      </c>
      <c r="B21" s="33" t="str">
        <f ca="1">IF(HLOOKUP(1,INDIRECT($AF$2):INDIRECT($AG$2),($A21+1)*6-2,FALSE)=0,"",(HLOOKUP(1,INDIRECT($AF$2):INDIRECT($AG$2),($A21+1)*6-2,FALSE)))</f>
        <v/>
      </c>
      <c r="C21" s="46" t="str">
        <f ca="1">IF($B21="","",IF(HLOOKUP(12,INDIRECT($AF$2):INDIRECT($AG$2),($A21+1)*6+3,FALSE)=0,0,HLOOKUP(12,INDIRECT($AF$2):INDIRECT($AG$2),($A21+1)*6+3,FALSE)))</f>
        <v/>
      </c>
      <c r="D21" s="47" t="str">
        <f ca="1">IF($B21="","",IF(HLOOKUP(14,INDIRECT($AF$2):INDIRECT($AG$2),($A21+1)*6+3,FALSE)=0,0,HLOOKUP(14,INDIRECT($AF$2):INDIRECT($AG$2),($A21+1)*6+3,FALSE)))</f>
        <v/>
      </c>
      <c r="E21" s="48" t="str">
        <f ca="1">IF($B21="","",IF(HLOOKUP(21,INDIRECT($AF$2):INDIRECT($AG$2),($A21+1)*6+3,FALSE)=0,0,HLOOKUP(21,INDIRECT($AF$2):INDIRECT($AG$2),($A21+1)*6+3,FALSE)))</f>
        <v/>
      </c>
      <c r="F21" s="47" t="str">
        <f ca="1">IF($B21="","",IF(HLOOKUP(23,INDIRECT($AF$2):INDIRECT($AG$2),($A21+1)*6+3,FALSE)=0,0,HLOOKUP(23,INDIRECT($AF$2):INDIRECT($AG$2),($A21+1)*6+3,FALSE)))</f>
        <v/>
      </c>
      <c r="G21" s="48" t="str">
        <f ca="1">IF($B21="","",IF(HLOOKUP(30,INDIRECT($AF$2):INDIRECT($AG$2),($A21+1)*6+3,FALSE)=0,0,HLOOKUP(30,INDIRECT($AF$2):INDIRECT($AG$2),($A21+1)*6+3,FALSE)))</f>
        <v/>
      </c>
      <c r="H21" s="47" t="str">
        <f ca="1">IF($B21="","",IF(HLOOKUP(32,INDIRECT($AF$2):INDIRECT($AG$2),($A21+1)*6+3,FALSE)=0,0,HLOOKUP(32,INDIRECT($AF$2):INDIRECT($AG$2),($A21+1)*6+3,FALSE)))</f>
        <v/>
      </c>
      <c r="I21" s="48" t="str">
        <f ca="1">IF($B21="","",IF(HLOOKUP(39,INDIRECT($AF$2):INDIRECT($AG$2),($A21+1)*6+3,FALSE)=0,0,HLOOKUP(39,INDIRECT($AF$2):INDIRECT($AG$2),($A21+1)*6+3,FALSE)))</f>
        <v/>
      </c>
      <c r="J21" s="47" t="str">
        <f ca="1">IF($B21="","",IF(HLOOKUP(41,INDIRECT($AF$2):INDIRECT($AG$2),($A21+1)*6+3,FALSE)=0,0,HLOOKUP(41,INDIRECT($AF$2):INDIRECT($AG$2),($A21+1)*6+3,FALSE)))</f>
        <v/>
      </c>
      <c r="K21" s="48" t="str">
        <f ca="1">IF($B21="","",IF(HLOOKUP(48,INDIRECT($AF$2):INDIRECT($AG$2),($A21+1)*6+3,FALSE)=0,0,HLOOKUP(48,INDIRECT($AF$2):INDIRECT($AG$2),($A21+1)*6+3,FALSE)))</f>
        <v/>
      </c>
      <c r="L21" s="49" t="str">
        <f ca="1">IF($B21="","",IF(HLOOKUP(50,INDIRECT($AF$2):INDIRECT($AG$2),($A21+1)*6+3,FALSE)=0,0,HLOOKUP(50,INDIRECT($AF$2):INDIRECT($AG$2),($A21+1)*6+3,FALSE)))</f>
        <v/>
      </c>
      <c r="M21" s="46" t="str">
        <f t="shared" ca="1" si="14"/>
        <v/>
      </c>
      <c r="N21" s="47" t="str">
        <f t="shared" ca="1" si="7"/>
        <v/>
      </c>
      <c r="O21" s="77" t="str">
        <f ca="1">IF(OR($B21=$B22,$B21=""),"",IF(HLOOKUP(7,INDIRECT($AF$2):INDIRECT($AG$2),($A21+1)*6+2,FALSE)=0,0,HLOOKUP(7,INDIRECT($AF$2):INDIRECT($AG$2),($A21+1)*6+2,FALSE)))</f>
        <v/>
      </c>
      <c r="P21" s="82" t="str">
        <f t="shared" ca="1" si="15"/>
        <v/>
      </c>
      <c r="Q21" s="81" t="str">
        <f t="shared" ca="1" si="16"/>
        <v/>
      </c>
      <c r="R21" s="78" t="str">
        <f ca="1">IF($B21="","",IF(HLOOKUP(8,INDIRECT($AF$2):INDIRECT($AG$2),($A21+1)*6+2,FALSE)=0,0,HLOOKUP(8,INDIRECT($AF$2):INDIRECT($AG$2),($A21+1)*6+2,FALSE)))</f>
        <v/>
      </c>
      <c r="S21" s="47" t="str">
        <f ca="1">IF($B21="","",IF(R21="","",HLOOKUP(5,INDIRECT($AF$2):INDIRECT($AG$2),($A21+1)*6-2)))</f>
        <v/>
      </c>
      <c r="T21" s="77" t="str">
        <f ca="1">IF($B21="","",IF(HLOOKUP(6,INDIRECT($AF$2):INDIRECT($AG$2),($A21+1)*6+2,FALSE)=0,0,HLOOKUP(6,INDIRECT($AF$2):INDIRECT($AG$2),($A21+1)*6+2,FALSE)))</f>
        <v/>
      </c>
      <c r="U21" s="82" t="str">
        <f t="shared" ca="1" si="17"/>
        <v/>
      </c>
      <c r="V21" s="83" t="str">
        <f t="shared" ca="1" si="18"/>
        <v/>
      </c>
      <c r="W21" s="46" t="str">
        <f ca="1">IF($B21="","",IF(HLOOKUP(5,INDIRECT($AF$2):INDIRECT($AG$2),($A21+1)*6+1,FALSE)=0,0,HLOOKUP(5,INDIRECT($AF$2):INDIRECT($AG$2),($A21+1)*6+1,FALSE)))</f>
        <v/>
      </c>
      <c r="X21" s="47" t="str">
        <f ca="1">IF($B21="","",IF(W21=0,"",HLOOKUP(5,INDIRECT($AF$2):INDIRECT($AG$2),($A21+1)*6-2)))</f>
        <v/>
      </c>
      <c r="Y21" s="77" t="str">
        <f ca="1">IF($B21="","",IF(HLOOKUP(6,INDIRECT($AF$2):INDIRECT($AG$2),($A21+1)*6+1,FALSE)=0,0,HLOOKUP(6,INDIRECT($AF$2):INDIRECT($AG$2),($A21+1)*6+1,FALSE)))</f>
        <v/>
      </c>
      <c r="Z21" s="82" t="str">
        <f t="shared" ca="1" si="19"/>
        <v/>
      </c>
      <c r="AA21" s="83" t="str">
        <f t="shared" ca="1" si="20"/>
        <v/>
      </c>
      <c r="AE21" s="66">
        <v>200</v>
      </c>
      <c r="AF21" s="62" t="s">
        <v>84</v>
      </c>
      <c r="AP21" s="62" t="s">
        <v>108</v>
      </c>
    </row>
    <row r="22" spans="1:42" ht="15.75" x14ac:dyDescent="0.2">
      <c r="A22" s="74">
        <v>10</v>
      </c>
      <c r="B22" s="33" t="str">
        <f ca="1">IF(HLOOKUP(1,INDIRECT($AF$2):INDIRECT($AG$2),($A22+1)*6-2,FALSE)=0,"",(HLOOKUP(1,INDIRECT($AF$2):INDIRECT($AG$2),($A22+1)*6-2,FALSE)))</f>
        <v/>
      </c>
      <c r="C22" s="46" t="str">
        <f ca="1">IF($B22="","",IF(HLOOKUP(12,INDIRECT($AF$2):INDIRECT($AG$2),($A22+1)*6+3,FALSE)=0,0,HLOOKUP(12,INDIRECT($AF$2):INDIRECT($AG$2),($A22+1)*6+3,FALSE)))</f>
        <v/>
      </c>
      <c r="D22" s="47" t="str">
        <f ca="1">IF($B22="","",IF(HLOOKUP(14,INDIRECT($AF$2):INDIRECT($AG$2),($A22+1)*6+3,FALSE)=0,0,HLOOKUP(14,INDIRECT($AF$2):INDIRECT($AG$2),($A22+1)*6+3,FALSE)))</f>
        <v/>
      </c>
      <c r="E22" s="48" t="str">
        <f ca="1">IF($B22="","",IF(HLOOKUP(21,INDIRECT($AF$2):INDIRECT($AG$2),($A22+1)*6+3,FALSE)=0,0,HLOOKUP(21,INDIRECT($AF$2):INDIRECT($AG$2),($A22+1)*6+3,FALSE)))</f>
        <v/>
      </c>
      <c r="F22" s="47" t="str">
        <f ca="1">IF($B22="","",IF(HLOOKUP(23,INDIRECT($AF$2):INDIRECT($AG$2),($A22+1)*6+3,FALSE)=0,0,HLOOKUP(23,INDIRECT($AF$2):INDIRECT($AG$2),($A22+1)*6+3,FALSE)))</f>
        <v/>
      </c>
      <c r="G22" s="48" t="str">
        <f ca="1">IF($B22="","",IF(HLOOKUP(30,INDIRECT($AF$2):INDIRECT($AG$2),($A22+1)*6+3,FALSE)=0,0,HLOOKUP(30,INDIRECT($AF$2):INDIRECT($AG$2),($A22+1)*6+3,FALSE)))</f>
        <v/>
      </c>
      <c r="H22" s="47" t="str">
        <f ca="1">IF($B22="","",IF(HLOOKUP(32,INDIRECT($AF$2):INDIRECT($AG$2),($A22+1)*6+3,FALSE)=0,0,HLOOKUP(32,INDIRECT($AF$2):INDIRECT($AG$2),($A22+1)*6+3,FALSE)))</f>
        <v/>
      </c>
      <c r="I22" s="48" t="str">
        <f ca="1">IF($B22="","",IF(HLOOKUP(39,INDIRECT($AF$2):INDIRECT($AG$2),($A22+1)*6+3,FALSE)=0,0,HLOOKUP(39,INDIRECT($AF$2):INDIRECT($AG$2),($A22+1)*6+3,FALSE)))</f>
        <v/>
      </c>
      <c r="J22" s="47" t="str">
        <f ca="1">IF($B22="","",IF(HLOOKUP(41,INDIRECT($AF$2):INDIRECT($AG$2),($A22+1)*6+3,FALSE)=0,0,HLOOKUP(41,INDIRECT($AF$2):INDIRECT($AG$2),($A22+1)*6+3,FALSE)))</f>
        <v/>
      </c>
      <c r="K22" s="48" t="str">
        <f ca="1">IF($B22="","",IF(HLOOKUP(48,INDIRECT($AF$2):INDIRECT($AG$2),($A22+1)*6+3,FALSE)=0,0,HLOOKUP(48,INDIRECT($AF$2):INDIRECT($AG$2),($A22+1)*6+3,FALSE)))</f>
        <v/>
      </c>
      <c r="L22" s="49" t="str">
        <f ca="1">IF($B22="","",IF(HLOOKUP(50,INDIRECT($AF$2):INDIRECT($AG$2),($A22+1)*6+3,FALSE)=0,0,HLOOKUP(50,INDIRECT($AF$2):INDIRECT($AG$2),($A22+1)*6+3,FALSE)))</f>
        <v/>
      </c>
      <c r="M22" s="46" t="str">
        <f t="shared" ca="1" si="14"/>
        <v/>
      </c>
      <c r="N22" s="47" t="str">
        <f t="shared" ca="1" si="7"/>
        <v/>
      </c>
      <c r="O22" s="77" t="str">
        <f ca="1">IF(OR($B22=$B23,$B22=""),"",IF(HLOOKUP(7,INDIRECT($AF$2):INDIRECT($AG$2),($A22+1)*6+2,FALSE)=0,0,HLOOKUP(7,INDIRECT($AF$2):INDIRECT($AG$2),($A22+1)*6+2,FALSE)))</f>
        <v/>
      </c>
      <c r="P22" s="82" t="str">
        <f t="shared" ca="1" si="15"/>
        <v/>
      </c>
      <c r="Q22" s="81" t="str">
        <f t="shared" ca="1" si="16"/>
        <v/>
      </c>
      <c r="R22" s="78" t="str">
        <f ca="1">IF($B22="","",IF(HLOOKUP(8,INDIRECT($AF$2):INDIRECT($AG$2),($A22+1)*6+2,FALSE)=0,0,HLOOKUP(8,INDIRECT($AF$2):INDIRECT($AG$2),($A22+1)*6+2,FALSE)))</f>
        <v/>
      </c>
      <c r="S22" s="47" t="str">
        <f ca="1">IF($B22="","",IF(R22="","",HLOOKUP(5,INDIRECT($AF$2):INDIRECT($AG$2),($A22+1)*6-2)))</f>
        <v/>
      </c>
      <c r="T22" s="77" t="str">
        <f ca="1">IF($B22="","",IF(HLOOKUP(6,INDIRECT($AF$2):INDIRECT($AG$2),($A22+1)*6+2,FALSE)=0,0,HLOOKUP(6,INDIRECT($AF$2):INDIRECT($AG$2),($A22+1)*6+2,FALSE)))</f>
        <v/>
      </c>
      <c r="U22" s="82" t="str">
        <f t="shared" ca="1" si="17"/>
        <v/>
      </c>
      <c r="V22" s="83" t="str">
        <f t="shared" ca="1" si="18"/>
        <v/>
      </c>
      <c r="W22" s="46" t="str">
        <f ca="1">IF($B22="","",IF(HLOOKUP(5,INDIRECT($AF$2):INDIRECT($AG$2),($A22+1)*6+1,FALSE)=0,0,HLOOKUP(5,INDIRECT($AF$2):INDIRECT($AG$2),($A22+1)*6+1,FALSE)))</f>
        <v/>
      </c>
      <c r="X22" s="47" t="str">
        <f ca="1">IF($B22="","",IF(W22=0,"",HLOOKUP(5,INDIRECT($AF$2):INDIRECT($AG$2),($A22+1)*6-2)))</f>
        <v/>
      </c>
      <c r="Y22" s="77" t="str">
        <f ca="1">IF($B22="","",IF(HLOOKUP(6,INDIRECT($AF$2):INDIRECT($AG$2),($A22+1)*6+1,FALSE)=0,0,HLOOKUP(6,INDIRECT($AF$2):INDIRECT($AG$2),($A22+1)*6+1,FALSE)))</f>
        <v/>
      </c>
      <c r="Z22" s="82" t="str">
        <f t="shared" ca="1" si="19"/>
        <v/>
      </c>
      <c r="AA22" s="83" t="str">
        <f t="shared" ca="1" si="20"/>
        <v/>
      </c>
      <c r="AE22" s="66">
        <v>300</v>
      </c>
      <c r="AF22" s="65" t="s">
        <v>85</v>
      </c>
      <c r="AP22" s="62" t="s">
        <v>109</v>
      </c>
    </row>
    <row r="23" spans="1:42" ht="15.75" x14ac:dyDescent="0.2">
      <c r="A23" s="74">
        <v>11</v>
      </c>
      <c r="B23" s="33" t="str">
        <f ca="1">IF(HLOOKUP(1,INDIRECT($AF$2):INDIRECT($AG$2),($A23+1)*6-2,FALSE)=0,"",(HLOOKUP(1,INDIRECT($AF$2):INDIRECT($AG$2),($A23+1)*6-2,FALSE)))</f>
        <v/>
      </c>
      <c r="C23" s="46" t="str">
        <f ca="1">IF($B23="","",IF(HLOOKUP(12,INDIRECT($AF$2):INDIRECT($AG$2),($A23+1)*6+3,FALSE)=0,0,HLOOKUP(12,INDIRECT($AF$2):INDIRECT($AG$2),($A23+1)*6+3,FALSE)))</f>
        <v/>
      </c>
      <c r="D23" s="47" t="str">
        <f ca="1">IF($B23="","",IF(HLOOKUP(14,INDIRECT($AF$2):INDIRECT($AG$2),($A23+1)*6+3,FALSE)=0,0,HLOOKUP(14,INDIRECT($AF$2):INDIRECT($AG$2),($A23+1)*6+3,FALSE)))</f>
        <v/>
      </c>
      <c r="E23" s="48" t="str">
        <f ca="1">IF($B23="","",IF(HLOOKUP(21,INDIRECT($AF$2):INDIRECT($AG$2),($A23+1)*6+3,FALSE)=0,0,HLOOKUP(21,INDIRECT($AF$2):INDIRECT($AG$2),($A23+1)*6+3,FALSE)))</f>
        <v/>
      </c>
      <c r="F23" s="47" t="str">
        <f ca="1">IF($B23="","",IF(HLOOKUP(23,INDIRECT($AF$2):INDIRECT($AG$2),($A23+1)*6+3,FALSE)=0,0,HLOOKUP(23,INDIRECT($AF$2):INDIRECT($AG$2),($A23+1)*6+3,FALSE)))</f>
        <v/>
      </c>
      <c r="G23" s="48" t="str">
        <f ca="1">IF($B23="","",IF(HLOOKUP(30,INDIRECT($AF$2):INDIRECT($AG$2),($A23+1)*6+3,FALSE)=0,0,HLOOKUP(30,INDIRECT($AF$2):INDIRECT($AG$2),($A23+1)*6+3,FALSE)))</f>
        <v/>
      </c>
      <c r="H23" s="47" t="str">
        <f ca="1">IF($B23="","",IF(HLOOKUP(32,INDIRECT($AF$2):INDIRECT($AG$2),($A23+1)*6+3,FALSE)=0,0,HLOOKUP(32,INDIRECT($AF$2):INDIRECT($AG$2),($A23+1)*6+3,FALSE)))</f>
        <v/>
      </c>
      <c r="I23" s="48" t="str">
        <f ca="1">IF($B23="","",IF(HLOOKUP(39,INDIRECT($AF$2):INDIRECT($AG$2),($A23+1)*6+3,FALSE)=0,0,HLOOKUP(39,INDIRECT($AF$2):INDIRECT($AG$2),($A23+1)*6+3,FALSE)))</f>
        <v/>
      </c>
      <c r="J23" s="47" t="str">
        <f ca="1">IF($B23="","",IF(HLOOKUP(41,INDIRECT($AF$2):INDIRECT($AG$2),($A23+1)*6+3,FALSE)=0,0,HLOOKUP(41,INDIRECT($AF$2):INDIRECT($AG$2),($A23+1)*6+3,FALSE)))</f>
        <v/>
      </c>
      <c r="K23" s="48" t="str">
        <f ca="1">IF($B23="","",IF(HLOOKUP(48,INDIRECT($AF$2):INDIRECT($AG$2),($A23+1)*6+3,FALSE)=0,0,HLOOKUP(48,INDIRECT($AF$2):INDIRECT($AG$2),($A23+1)*6+3,FALSE)))</f>
        <v/>
      </c>
      <c r="L23" s="49" t="str">
        <f ca="1">IF($B23="","",IF(HLOOKUP(50,INDIRECT($AF$2):INDIRECT($AG$2),($A23+1)*6+3,FALSE)=0,0,HLOOKUP(50,INDIRECT($AF$2):INDIRECT($AG$2),($A23+1)*6+3,FALSE)))</f>
        <v/>
      </c>
      <c r="M23" s="46" t="str">
        <f t="shared" ca="1" si="14"/>
        <v/>
      </c>
      <c r="N23" s="47" t="str">
        <f t="shared" ca="1" si="7"/>
        <v/>
      </c>
      <c r="O23" s="77" t="str">
        <f ca="1">IF(OR($B23=$B24,$B23=""),"",IF(HLOOKUP(7,INDIRECT($AF$2):INDIRECT($AG$2),($A23+1)*6+2,FALSE)=0,0,HLOOKUP(7,INDIRECT($AF$2):INDIRECT($AG$2),($A23+1)*6+2,FALSE)))</f>
        <v/>
      </c>
      <c r="P23" s="82" t="str">
        <f t="shared" ca="1" si="15"/>
        <v/>
      </c>
      <c r="Q23" s="81" t="str">
        <f t="shared" ca="1" si="16"/>
        <v/>
      </c>
      <c r="R23" s="78" t="str">
        <f ca="1">IF($B23="","",IF(HLOOKUP(8,INDIRECT($AF$2):INDIRECT($AG$2),($A23+1)*6+2,FALSE)=0,0,HLOOKUP(8,INDIRECT($AF$2):INDIRECT($AG$2),($A23+1)*6+2,FALSE)))</f>
        <v/>
      </c>
      <c r="S23" s="47" t="str">
        <f ca="1">IF($B23="","",IF(R23="","",HLOOKUP(5,INDIRECT($AF$2):INDIRECT($AG$2),($A23+1)*6-2)))</f>
        <v/>
      </c>
      <c r="T23" s="77" t="str">
        <f ca="1">IF($B23="","",IF(HLOOKUP(6,INDIRECT($AF$2):INDIRECT($AG$2),($A23+1)*6+2,FALSE)=0,0,HLOOKUP(6,INDIRECT($AF$2):INDIRECT($AG$2),($A23+1)*6+2,FALSE)))</f>
        <v/>
      </c>
      <c r="U23" s="82" t="str">
        <f t="shared" ca="1" si="17"/>
        <v/>
      </c>
      <c r="V23" s="83" t="str">
        <f t="shared" ca="1" si="18"/>
        <v/>
      </c>
      <c r="W23" s="46" t="str">
        <f ca="1">IF($B23="","",IF(HLOOKUP(5,INDIRECT($AF$2):INDIRECT($AG$2),($A23+1)*6+1,FALSE)=0,0,HLOOKUP(5,INDIRECT($AF$2):INDIRECT($AG$2),($A23+1)*6+1,FALSE)))</f>
        <v/>
      </c>
      <c r="X23" s="47" t="str">
        <f ca="1">IF($B23="","",IF(W23=0,"",HLOOKUP(5,INDIRECT($AF$2):INDIRECT($AG$2),($A23+1)*6-2)))</f>
        <v/>
      </c>
      <c r="Y23" s="77" t="str">
        <f ca="1">IF($B23="","",IF(HLOOKUP(6,INDIRECT($AF$2):INDIRECT($AG$2),($A23+1)*6+1,FALSE)=0,0,HLOOKUP(6,INDIRECT($AF$2):INDIRECT($AG$2),($A23+1)*6+1,FALSE)))</f>
        <v/>
      </c>
      <c r="Z23" s="82" t="str">
        <f t="shared" ca="1" si="19"/>
        <v/>
      </c>
      <c r="AA23" s="83" t="str">
        <f t="shared" ca="1" si="20"/>
        <v/>
      </c>
      <c r="AF23" s="65" t="s">
        <v>86</v>
      </c>
      <c r="AP23" s="62" t="s">
        <v>110</v>
      </c>
    </row>
    <row r="24" spans="1:42" ht="15.75" x14ac:dyDescent="0.2">
      <c r="A24" s="74">
        <v>12</v>
      </c>
      <c r="B24" s="33" t="str">
        <f ca="1">IF(HLOOKUP(1,INDIRECT($AF$2):INDIRECT($AG$2),($A24+1)*6-2,FALSE)=0,"",(HLOOKUP(1,INDIRECT($AF$2):INDIRECT($AG$2),($A24+1)*6-2,FALSE)))</f>
        <v/>
      </c>
      <c r="C24" s="46" t="str">
        <f ca="1">IF($B24="","",IF(HLOOKUP(12,INDIRECT($AF$2):INDIRECT($AG$2),($A24+1)*6+3,FALSE)=0,0,HLOOKUP(12,INDIRECT($AF$2):INDIRECT($AG$2),($A24+1)*6+3,FALSE)))</f>
        <v/>
      </c>
      <c r="D24" s="47" t="str">
        <f ca="1">IF($B24="","",IF(HLOOKUP(14,INDIRECT($AF$2):INDIRECT($AG$2),($A24+1)*6+3,FALSE)=0,0,HLOOKUP(14,INDIRECT($AF$2):INDIRECT($AG$2),($A24+1)*6+3,FALSE)))</f>
        <v/>
      </c>
      <c r="E24" s="48" t="str">
        <f ca="1">IF($B24="","",IF(HLOOKUP(21,INDIRECT($AF$2):INDIRECT($AG$2),($A24+1)*6+3,FALSE)=0,0,HLOOKUP(21,INDIRECT($AF$2):INDIRECT($AG$2),($A24+1)*6+3,FALSE)))</f>
        <v/>
      </c>
      <c r="F24" s="47" t="str">
        <f ca="1">IF($B24="","",IF(HLOOKUP(23,INDIRECT($AF$2):INDIRECT($AG$2),($A24+1)*6+3,FALSE)=0,0,HLOOKUP(23,INDIRECT($AF$2):INDIRECT($AG$2),($A24+1)*6+3,FALSE)))</f>
        <v/>
      </c>
      <c r="G24" s="48" t="str">
        <f ca="1">IF($B24="","",IF(HLOOKUP(30,INDIRECT($AF$2):INDIRECT($AG$2),($A24+1)*6+3,FALSE)=0,0,HLOOKUP(30,INDIRECT($AF$2):INDIRECT($AG$2),($A24+1)*6+3,FALSE)))</f>
        <v/>
      </c>
      <c r="H24" s="47" t="str">
        <f ca="1">IF($B24="","",IF(HLOOKUP(32,INDIRECT($AF$2):INDIRECT($AG$2),($A24+1)*6+3,FALSE)=0,0,HLOOKUP(32,INDIRECT($AF$2):INDIRECT($AG$2),($A24+1)*6+3,FALSE)))</f>
        <v/>
      </c>
      <c r="I24" s="48" t="str">
        <f ca="1">IF($B24="","",IF(HLOOKUP(39,INDIRECT($AF$2):INDIRECT($AG$2),($A24+1)*6+3,FALSE)=0,0,HLOOKUP(39,INDIRECT($AF$2):INDIRECT($AG$2),($A24+1)*6+3,FALSE)))</f>
        <v/>
      </c>
      <c r="J24" s="47" t="str">
        <f ca="1">IF($B24="","",IF(HLOOKUP(41,INDIRECT($AF$2):INDIRECT($AG$2),($A24+1)*6+3,FALSE)=0,0,HLOOKUP(41,INDIRECT($AF$2):INDIRECT($AG$2),($A24+1)*6+3,FALSE)))</f>
        <v/>
      </c>
      <c r="K24" s="48" t="str">
        <f ca="1">IF($B24="","",IF(HLOOKUP(48,INDIRECT($AF$2):INDIRECT($AG$2),($A24+1)*6+3,FALSE)=0,0,HLOOKUP(48,INDIRECT($AF$2):INDIRECT($AG$2),($A24+1)*6+3,FALSE)))</f>
        <v/>
      </c>
      <c r="L24" s="49" t="str">
        <f ca="1">IF($B24="","",IF(HLOOKUP(50,INDIRECT($AF$2):INDIRECT($AG$2),($A24+1)*6+3,FALSE)=0,0,HLOOKUP(50,INDIRECT($AF$2):INDIRECT($AG$2),($A24+1)*6+3,FALSE)))</f>
        <v/>
      </c>
      <c r="M24" s="46" t="str">
        <f t="shared" ca="1" si="14"/>
        <v/>
      </c>
      <c r="N24" s="47" t="str">
        <f t="shared" ca="1" si="7"/>
        <v/>
      </c>
      <c r="O24" s="77" t="str">
        <f ca="1">IF(OR($B24=$B25,$B24=""),"",IF(HLOOKUP(7,INDIRECT($AF$2):INDIRECT($AG$2),($A24+1)*6+2,FALSE)=0,0,HLOOKUP(7,INDIRECT($AF$2):INDIRECT($AG$2),($A24+1)*6+2,FALSE)))</f>
        <v/>
      </c>
      <c r="P24" s="82" t="str">
        <f t="shared" ca="1" si="15"/>
        <v/>
      </c>
      <c r="Q24" s="81" t="str">
        <f t="shared" ca="1" si="16"/>
        <v/>
      </c>
      <c r="R24" s="78" t="str">
        <f ca="1">IF($B24="","",IF(HLOOKUP(8,INDIRECT($AF$2):INDIRECT($AG$2),($A24+1)*6+2,FALSE)=0,0,HLOOKUP(8,INDIRECT($AF$2):INDIRECT($AG$2),($A24+1)*6+2,FALSE)))</f>
        <v/>
      </c>
      <c r="S24" s="47" t="str">
        <f ca="1">IF($B24="","",IF(R24="","",HLOOKUP(5,INDIRECT($AF$2):INDIRECT($AG$2),($A24+1)*6-2)))</f>
        <v/>
      </c>
      <c r="T24" s="77" t="str">
        <f ca="1">IF($B24="","",IF(HLOOKUP(6,INDIRECT($AF$2):INDIRECT($AG$2),($A24+1)*6+2,FALSE)=0,0,HLOOKUP(6,INDIRECT($AF$2):INDIRECT($AG$2),($A24+1)*6+2,FALSE)))</f>
        <v/>
      </c>
      <c r="U24" s="82" t="str">
        <f t="shared" ca="1" si="17"/>
        <v/>
      </c>
      <c r="V24" s="83" t="str">
        <f t="shared" ca="1" si="18"/>
        <v/>
      </c>
      <c r="W24" s="46" t="str">
        <f ca="1">IF($B24="","",IF(HLOOKUP(5,INDIRECT($AF$2):INDIRECT($AG$2),($A24+1)*6+1,FALSE)=0,0,HLOOKUP(5,INDIRECT($AF$2):INDIRECT($AG$2),($A24+1)*6+1,FALSE)))</f>
        <v/>
      </c>
      <c r="X24" s="47" t="str">
        <f ca="1">IF($B24="","",IF(W24=0,"",HLOOKUP(5,INDIRECT($AF$2):INDIRECT($AG$2),($A24+1)*6-2)))</f>
        <v/>
      </c>
      <c r="Y24" s="77" t="str">
        <f ca="1">IF($B24="","",IF(HLOOKUP(6,INDIRECT($AF$2):INDIRECT($AG$2),($A24+1)*6+1,FALSE)=0,0,HLOOKUP(6,INDIRECT($AF$2):INDIRECT($AG$2),($A24+1)*6+1,FALSE)))</f>
        <v/>
      </c>
      <c r="Z24" s="82" t="str">
        <f t="shared" ca="1" si="19"/>
        <v/>
      </c>
      <c r="AA24" s="83" t="str">
        <f t="shared" ca="1" si="20"/>
        <v/>
      </c>
      <c r="AF24" s="65" t="s">
        <v>87</v>
      </c>
      <c r="AP24" s="62" t="s">
        <v>111</v>
      </c>
    </row>
    <row r="25" spans="1:42" ht="15.75" x14ac:dyDescent="0.2">
      <c r="A25" s="74">
        <v>13</v>
      </c>
      <c r="B25" s="33" t="str">
        <f ca="1">IF(HLOOKUP(1,INDIRECT($AF$2):INDIRECT($AG$2),($A25+1)*6-2,FALSE)=0,"",(HLOOKUP(1,INDIRECT($AF$2):INDIRECT($AG$2),($A25+1)*6-2,FALSE)))</f>
        <v/>
      </c>
      <c r="C25" s="46" t="str">
        <f ca="1">IF($B25="","",IF(HLOOKUP(12,INDIRECT($AF$2):INDIRECT($AG$2),($A25+1)*6+3,FALSE)=0,0,HLOOKUP(12,INDIRECT($AF$2):INDIRECT($AG$2),($A25+1)*6+3,FALSE)))</f>
        <v/>
      </c>
      <c r="D25" s="47" t="str">
        <f ca="1">IF($B25="","",IF(HLOOKUP(14,INDIRECT($AF$2):INDIRECT($AG$2),($A25+1)*6+3,FALSE)=0,0,HLOOKUP(14,INDIRECT($AF$2):INDIRECT($AG$2),($A25+1)*6+3,FALSE)))</f>
        <v/>
      </c>
      <c r="E25" s="48" t="str">
        <f ca="1">IF($B25="","",IF(HLOOKUP(21,INDIRECT($AF$2):INDIRECT($AG$2),($A25+1)*6+3,FALSE)=0,0,HLOOKUP(21,INDIRECT($AF$2):INDIRECT($AG$2),($A25+1)*6+3,FALSE)))</f>
        <v/>
      </c>
      <c r="F25" s="47" t="str">
        <f ca="1">IF($B25="","",IF(HLOOKUP(23,INDIRECT($AF$2):INDIRECT($AG$2),($A25+1)*6+3,FALSE)=0,0,HLOOKUP(23,INDIRECT($AF$2):INDIRECT($AG$2),($A25+1)*6+3,FALSE)))</f>
        <v/>
      </c>
      <c r="G25" s="48" t="str">
        <f ca="1">IF($B25="","",IF(HLOOKUP(30,INDIRECT($AF$2):INDIRECT($AG$2),($A25+1)*6+3,FALSE)=0,0,HLOOKUP(30,INDIRECT($AF$2):INDIRECT($AG$2),($A25+1)*6+3,FALSE)))</f>
        <v/>
      </c>
      <c r="H25" s="47" t="str">
        <f ca="1">IF($B25="","",IF(HLOOKUP(32,INDIRECT($AF$2):INDIRECT($AG$2),($A25+1)*6+3,FALSE)=0,0,HLOOKUP(32,INDIRECT($AF$2):INDIRECT($AG$2),($A25+1)*6+3,FALSE)))</f>
        <v/>
      </c>
      <c r="I25" s="48" t="str">
        <f ca="1">IF($B25="","",IF(HLOOKUP(39,INDIRECT($AF$2):INDIRECT($AG$2),($A25+1)*6+3,FALSE)=0,0,HLOOKUP(39,INDIRECT($AF$2):INDIRECT($AG$2),($A25+1)*6+3,FALSE)))</f>
        <v/>
      </c>
      <c r="J25" s="47" t="str">
        <f ca="1">IF($B25="","",IF(HLOOKUP(41,INDIRECT($AF$2):INDIRECT($AG$2),($A25+1)*6+3,FALSE)=0,0,HLOOKUP(41,INDIRECT($AF$2):INDIRECT($AG$2),($A25+1)*6+3,FALSE)))</f>
        <v/>
      </c>
      <c r="K25" s="48" t="str">
        <f ca="1">IF($B25="","",IF(HLOOKUP(48,INDIRECT($AF$2):INDIRECT($AG$2),($A25+1)*6+3,FALSE)=0,0,HLOOKUP(48,INDIRECT($AF$2):INDIRECT($AG$2),($A25+1)*6+3,FALSE)))</f>
        <v/>
      </c>
      <c r="L25" s="49" t="str">
        <f ca="1">IF($B25="","",IF(HLOOKUP(50,INDIRECT($AF$2):INDIRECT($AG$2),($A25+1)*6+3,FALSE)=0,0,HLOOKUP(50,INDIRECT($AF$2):INDIRECT($AG$2),($A25+1)*6+3,FALSE)))</f>
        <v/>
      </c>
      <c r="M25" s="46" t="str">
        <f t="shared" ca="1" si="14"/>
        <v/>
      </c>
      <c r="N25" s="47" t="str">
        <f t="shared" ca="1" si="7"/>
        <v/>
      </c>
      <c r="O25" s="77" t="str">
        <f ca="1">IF(OR($B25=$B26,$B25=""),"",IF(HLOOKUP(7,INDIRECT($AF$2):INDIRECT($AG$2),($A25+1)*6+2,FALSE)=0,0,HLOOKUP(7,INDIRECT($AF$2):INDIRECT($AG$2),($A25+1)*6+2,FALSE)))</f>
        <v/>
      </c>
      <c r="P25" s="82" t="str">
        <f t="shared" ca="1" si="15"/>
        <v/>
      </c>
      <c r="Q25" s="81" t="str">
        <f t="shared" ca="1" si="16"/>
        <v/>
      </c>
      <c r="R25" s="78" t="str">
        <f ca="1">IF($B25="","",IF(HLOOKUP(8,INDIRECT($AF$2):INDIRECT($AG$2),($A25+1)*6+2,FALSE)=0,0,HLOOKUP(8,INDIRECT($AF$2):INDIRECT($AG$2),($A25+1)*6+2,FALSE)))</f>
        <v/>
      </c>
      <c r="S25" s="47" t="str">
        <f ca="1">IF($B25="","",IF(R25="","",HLOOKUP(5,INDIRECT($AF$2):INDIRECT($AG$2),($A25+1)*6-2)))</f>
        <v/>
      </c>
      <c r="T25" s="77" t="str">
        <f ca="1">IF($B25="","",IF(HLOOKUP(6,INDIRECT($AF$2):INDIRECT($AG$2),($A25+1)*6+2,FALSE)=0,0,HLOOKUP(6,INDIRECT($AF$2):INDIRECT($AG$2),($A25+1)*6+2,FALSE)))</f>
        <v/>
      </c>
      <c r="U25" s="82" t="str">
        <f t="shared" ca="1" si="17"/>
        <v/>
      </c>
      <c r="V25" s="83" t="str">
        <f t="shared" ca="1" si="18"/>
        <v/>
      </c>
      <c r="W25" s="46" t="str">
        <f ca="1">IF($B25="","",IF(HLOOKUP(5,INDIRECT($AF$2):INDIRECT($AG$2),($A25+1)*6+1,FALSE)=0,0,HLOOKUP(5,INDIRECT($AF$2):INDIRECT($AG$2),($A25+1)*6+1,FALSE)))</f>
        <v/>
      </c>
      <c r="X25" s="47" t="str">
        <f ca="1">IF($B25="","",IF(W25=0,"",HLOOKUP(5,INDIRECT($AF$2):INDIRECT($AG$2),($A25+1)*6-2)))</f>
        <v/>
      </c>
      <c r="Y25" s="77" t="str">
        <f ca="1">IF($B25="","",IF(HLOOKUP(6,INDIRECT($AF$2):INDIRECT($AG$2),($A25+1)*6+1,FALSE)=0,0,HLOOKUP(6,INDIRECT($AF$2):INDIRECT($AG$2),($A25+1)*6+1,FALSE)))</f>
        <v/>
      </c>
      <c r="Z25" s="82" t="str">
        <f t="shared" ca="1" si="19"/>
        <v/>
      </c>
      <c r="AA25" s="83" t="str">
        <f t="shared" ca="1" si="20"/>
        <v/>
      </c>
      <c r="AF25" s="65" t="s">
        <v>88</v>
      </c>
      <c r="AP25" s="62" t="s">
        <v>112</v>
      </c>
    </row>
    <row r="26" spans="1:42" ht="15.75" x14ac:dyDescent="0.2">
      <c r="A26" s="74">
        <v>14</v>
      </c>
      <c r="B26" s="33" t="str">
        <f ca="1">IF(HLOOKUP(1,INDIRECT($AF$2):INDIRECT($AG$2),($A26+1)*6-2,FALSE)=0,"",(HLOOKUP(1,INDIRECT($AF$2):INDIRECT($AG$2),($A26+1)*6-2,FALSE)))</f>
        <v/>
      </c>
      <c r="C26" s="46" t="str">
        <f ca="1">IF($B26="","",IF(HLOOKUP(12,INDIRECT($AF$2):INDIRECT($AG$2),($A26+1)*6+3,FALSE)=0,0,HLOOKUP(12,INDIRECT($AF$2):INDIRECT($AG$2),($A26+1)*6+3,FALSE)))</f>
        <v/>
      </c>
      <c r="D26" s="47" t="str">
        <f ca="1">IF($B26="","",IF(HLOOKUP(14,INDIRECT($AF$2):INDIRECT($AG$2),($A26+1)*6+3,FALSE)=0,0,HLOOKUP(14,INDIRECT($AF$2):INDIRECT($AG$2),($A26+1)*6+3,FALSE)))</f>
        <v/>
      </c>
      <c r="E26" s="48" t="str">
        <f ca="1">IF($B26="","",IF(HLOOKUP(21,INDIRECT($AF$2):INDIRECT($AG$2),($A26+1)*6+3,FALSE)=0,0,HLOOKUP(21,INDIRECT($AF$2):INDIRECT($AG$2),($A26+1)*6+3,FALSE)))</f>
        <v/>
      </c>
      <c r="F26" s="47" t="str">
        <f ca="1">IF($B26="","",IF(HLOOKUP(23,INDIRECT($AF$2):INDIRECT($AG$2),($A26+1)*6+3,FALSE)=0,0,HLOOKUP(23,INDIRECT($AF$2):INDIRECT($AG$2),($A26+1)*6+3,FALSE)))</f>
        <v/>
      </c>
      <c r="G26" s="48" t="str">
        <f ca="1">IF($B26="","",IF(HLOOKUP(30,INDIRECT($AF$2):INDIRECT($AG$2),($A26+1)*6+3,FALSE)=0,0,HLOOKUP(30,INDIRECT($AF$2):INDIRECT($AG$2),($A26+1)*6+3,FALSE)))</f>
        <v/>
      </c>
      <c r="H26" s="47" t="str">
        <f ca="1">IF($B26="","",IF(HLOOKUP(32,INDIRECT($AF$2):INDIRECT($AG$2),($A26+1)*6+3,FALSE)=0,0,HLOOKUP(32,INDIRECT($AF$2):INDIRECT($AG$2),($A26+1)*6+3,FALSE)))</f>
        <v/>
      </c>
      <c r="I26" s="48" t="str">
        <f ca="1">IF($B26="","",IF(HLOOKUP(39,INDIRECT($AF$2):INDIRECT($AG$2),($A26+1)*6+3,FALSE)=0,0,HLOOKUP(39,INDIRECT($AF$2):INDIRECT($AG$2),($A26+1)*6+3,FALSE)))</f>
        <v/>
      </c>
      <c r="J26" s="47" t="str">
        <f ca="1">IF($B26="","",IF(HLOOKUP(41,INDIRECT($AF$2):INDIRECT($AG$2),($A26+1)*6+3,FALSE)=0,0,HLOOKUP(41,INDIRECT($AF$2):INDIRECT($AG$2),($A26+1)*6+3,FALSE)))</f>
        <v/>
      </c>
      <c r="K26" s="48" t="str">
        <f ca="1">IF($B26="","",IF(HLOOKUP(48,INDIRECT($AF$2):INDIRECT($AG$2),($A26+1)*6+3,FALSE)=0,0,HLOOKUP(48,INDIRECT($AF$2):INDIRECT($AG$2),($A26+1)*6+3,FALSE)))</f>
        <v/>
      </c>
      <c r="L26" s="49" t="str">
        <f ca="1">IF($B26="","",IF(HLOOKUP(50,INDIRECT($AF$2):INDIRECT($AG$2),($A26+1)*6+3,FALSE)=0,0,HLOOKUP(50,INDIRECT($AF$2):INDIRECT($AG$2),($A26+1)*6+3,FALSE)))</f>
        <v/>
      </c>
      <c r="M26" s="46" t="str">
        <f t="shared" ca="1" si="14"/>
        <v/>
      </c>
      <c r="N26" s="47" t="str">
        <f t="shared" ca="1" si="7"/>
        <v/>
      </c>
      <c r="O26" s="77" t="str">
        <f ca="1">IF(OR($B26=$B27,$B26=""),"",IF(HLOOKUP(7,INDIRECT($AF$2):INDIRECT($AG$2),($A26+1)*6+2,FALSE)=0,0,HLOOKUP(7,INDIRECT($AF$2):INDIRECT($AG$2),($A26+1)*6+2,FALSE)))</f>
        <v/>
      </c>
      <c r="P26" s="82" t="str">
        <f t="shared" ca="1" si="15"/>
        <v/>
      </c>
      <c r="Q26" s="81" t="str">
        <f t="shared" ca="1" si="16"/>
        <v/>
      </c>
      <c r="R26" s="78" t="str">
        <f ca="1">IF($B26="","",IF(HLOOKUP(8,INDIRECT($AF$2):INDIRECT($AG$2),($A26+1)*6+2,FALSE)=0,0,HLOOKUP(8,INDIRECT($AF$2):INDIRECT($AG$2),($A26+1)*6+2,FALSE)))</f>
        <v/>
      </c>
      <c r="S26" s="47" t="str">
        <f ca="1">IF($B26="","",IF(R26="","",HLOOKUP(5,INDIRECT($AF$2):INDIRECT($AG$2),($A26+1)*6-2)))</f>
        <v/>
      </c>
      <c r="T26" s="77" t="str">
        <f ca="1">IF($B26="","",IF(HLOOKUP(6,INDIRECT($AF$2):INDIRECT($AG$2),($A26+1)*6+2,FALSE)=0,0,HLOOKUP(6,INDIRECT($AF$2):INDIRECT($AG$2),($A26+1)*6+2,FALSE)))</f>
        <v/>
      </c>
      <c r="U26" s="82" t="str">
        <f t="shared" ca="1" si="17"/>
        <v/>
      </c>
      <c r="V26" s="83" t="str">
        <f t="shared" ca="1" si="18"/>
        <v/>
      </c>
      <c r="W26" s="46" t="str">
        <f ca="1">IF($B26="","",IF(HLOOKUP(5,INDIRECT($AF$2):INDIRECT($AG$2),($A26+1)*6+1,FALSE)=0,0,HLOOKUP(5,INDIRECT($AF$2):INDIRECT($AG$2),($A26+1)*6+1,FALSE)))</f>
        <v/>
      </c>
      <c r="X26" s="47" t="str">
        <f ca="1">IF($B26="","",IF(W26=0,"",HLOOKUP(5,INDIRECT($AF$2):INDIRECT($AG$2),($A26+1)*6-2)))</f>
        <v/>
      </c>
      <c r="Y26" s="77" t="str">
        <f ca="1">IF($B26="","",IF(HLOOKUP(6,INDIRECT($AF$2):INDIRECT($AG$2),($A26+1)*6+1,FALSE)=0,0,HLOOKUP(6,INDIRECT($AF$2):INDIRECT($AG$2),($A26+1)*6+1,FALSE)))</f>
        <v/>
      </c>
      <c r="Z26" s="82" t="str">
        <f t="shared" ca="1" si="19"/>
        <v/>
      </c>
      <c r="AA26" s="83" t="str">
        <f t="shared" ca="1" si="20"/>
        <v/>
      </c>
      <c r="AP26" s="62" t="s">
        <v>113</v>
      </c>
    </row>
    <row r="27" spans="1:42" ht="15.75" x14ac:dyDescent="0.2">
      <c r="A27" s="74">
        <v>15</v>
      </c>
      <c r="B27" s="33" t="str">
        <f ca="1">IF(HLOOKUP(1,INDIRECT($AF$2):INDIRECT($AG$2),($A27+1)*6-2,FALSE)=0,"",(HLOOKUP(1,INDIRECT($AF$2):INDIRECT($AG$2),($A27+1)*6-2,FALSE)))</f>
        <v/>
      </c>
      <c r="C27" s="46" t="str">
        <f ca="1">IF($B27="","",IF(HLOOKUP(12,INDIRECT($AF$2):INDIRECT($AG$2),($A27+1)*6+3,FALSE)=0,0,HLOOKUP(12,INDIRECT($AF$2):INDIRECT($AG$2),($A27+1)*6+3,FALSE)))</f>
        <v/>
      </c>
      <c r="D27" s="47" t="str">
        <f ca="1">IF($B27="","",IF(HLOOKUP(14,INDIRECT($AF$2):INDIRECT($AG$2),($A27+1)*6+3,FALSE)=0,0,HLOOKUP(14,INDIRECT($AF$2):INDIRECT($AG$2),($A27+1)*6+3,FALSE)))</f>
        <v/>
      </c>
      <c r="E27" s="48" t="str">
        <f ca="1">IF($B27="","",IF(HLOOKUP(21,INDIRECT($AF$2):INDIRECT($AG$2),($A27+1)*6+3,FALSE)=0,0,HLOOKUP(21,INDIRECT($AF$2):INDIRECT($AG$2),($A27+1)*6+3,FALSE)))</f>
        <v/>
      </c>
      <c r="F27" s="47" t="str">
        <f ca="1">IF($B27="","",IF(HLOOKUP(23,INDIRECT($AF$2):INDIRECT($AG$2),($A27+1)*6+3,FALSE)=0,0,HLOOKUP(23,INDIRECT($AF$2):INDIRECT($AG$2),($A27+1)*6+3,FALSE)))</f>
        <v/>
      </c>
      <c r="G27" s="48" t="str">
        <f ca="1">IF($B27="","",IF(HLOOKUP(30,INDIRECT($AF$2):INDIRECT($AG$2),($A27+1)*6+3,FALSE)=0,0,HLOOKUP(30,INDIRECT($AF$2):INDIRECT($AG$2),($A27+1)*6+3,FALSE)))</f>
        <v/>
      </c>
      <c r="H27" s="47" t="str">
        <f ca="1">IF($B27="","",IF(HLOOKUP(32,INDIRECT($AF$2):INDIRECT($AG$2),($A27+1)*6+3,FALSE)=0,0,HLOOKUP(32,INDIRECT($AF$2):INDIRECT($AG$2),($A27+1)*6+3,FALSE)))</f>
        <v/>
      </c>
      <c r="I27" s="48" t="str">
        <f ca="1">IF($B27="","",IF(HLOOKUP(39,INDIRECT($AF$2):INDIRECT($AG$2),($A27+1)*6+3,FALSE)=0,0,HLOOKUP(39,INDIRECT($AF$2):INDIRECT($AG$2),($A27+1)*6+3,FALSE)))</f>
        <v/>
      </c>
      <c r="J27" s="47" t="str">
        <f ca="1">IF($B27="","",IF(HLOOKUP(41,INDIRECT($AF$2):INDIRECT($AG$2),($A27+1)*6+3,FALSE)=0,0,HLOOKUP(41,INDIRECT($AF$2):INDIRECT($AG$2),($A27+1)*6+3,FALSE)))</f>
        <v/>
      </c>
      <c r="K27" s="48" t="str">
        <f ca="1">IF($B27="","",IF(HLOOKUP(48,INDIRECT($AF$2):INDIRECT($AG$2),($A27+1)*6+3,FALSE)=0,0,HLOOKUP(48,INDIRECT($AF$2):INDIRECT($AG$2),($A27+1)*6+3,FALSE)))</f>
        <v/>
      </c>
      <c r="L27" s="49" t="str">
        <f ca="1">IF($B27="","",IF(HLOOKUP(50,INDIRECT($AF$2):INDIRECT($AG$2),($A27+1)*6+3,FALSE)=0,0,HLOOKUP(50,INDIRECT($AF$2):INDIRECT($AG$2),($A27+1)*6+3,FALSE)))</f>
        <v/>
      </c>
      <c r="M27" s="46" t="str">
        <f t="shared" ca="1" si="14"/>
        <v/>
      </c>
      <c r="N27" s="47" t="str">
        <f t="shared" ca="1" si="7"/>
        <v/>
      </c>
      <c r="O27" s="77" t="str">
        <f ca="1">IF(OR($B27=$B28,$B27=""),"",IF(HLOOKUP(7,INDIRECT($AF$2):INDIRECT($AG$2),($A27+1)*6+2,FALSE)=0,0,HLOOKUP(7,INDIRECT($AF$2):INDIRECT($AG$2),($A27+1)*6+2,FALSE)))</f>
        <v/>
      </c>
      <c r="P27" s="82" t="str">
        <f t="shared" ca="1" si="15"/>
        <v/>
      </c>
      <c r="Q27" s="81" t="str">
        <f t="shared" ca="1" si="16"/>
        <v/>
      </c>
      <c r="R27" s="78" t="str">
        <f ca="1">IF($B27="","",IF(HLOOKUP(8,INDIRECT($AF$2):INDIRECT($AG$2),($A27+1)*6+2,FALSE)=0,0,HLOOKUP(8,INDIRECT($AF$2):INDIRECT($AG$2),($A27+1)*6+2,FALSE)))</f>
        <v/>
      </c>
      <c r="S27" s="47" t="str">
        <f ca="1">IF($B27="","",IF(R27="","",HLOOKUP(5,INDIRECT($AF$2):INDIRECT($AG$2),($A27+1)*6-2)))</f>
        <v/>
      </c>
      <c r="T27" s="77" t="str">
        <f ca="1">IF($B27="","",IF(HLOOKUP(6,INDIRECT($AF$2):INDIRECT($AG$2),($A27+1)*6+2,FALSE)=0,0,HLOOKUP(6,INDIRECT($AF$2):INDIRECT($AG$2),($A27+1)*6+2,FALSE)))</f>
        <v/>
      </c>
      <c r="U27" s="82" t="str">
        <f t="shared" ca="1" si="17"/>
        <v/>
      </c>
      <c r="V27" s="83" t="str">
        <f t="shared" ca="1" si="18"/>
        <v/>
      </c>
      <c r="W27" s="46" t="str">
        <f ca="1">IF($B27="","",IF(HLOOKUP(5,INDIRECT($AF$2):INDIRECT($AG$2),($A27+1)*6+1,FALSE)=0,0,HLOOKUP(5,INDIRECT($AF$2):INDIRECT($AG$2),($A27+1)*6+1,FALSE)))</f>
        <v/>
      </c>
      <c r="X27" s="47" t="str">
        <f ca="1">IF($B27="","",IF(W27=0,"",HLOOKUP(5,INDIRECT($AF$2):INDIRECT($AG$2),($A27+1)*6-2)))</f>
        <v/>
      </c>
      <c r="Y27" s="77" t="str">
        <f ca="1">IF($B27="","",IF(HLOOKUP(6,INDIRECT($AF$2):INDIRECT($AG$2),($A27+1)*6+1,FALSE)=0,0,HLOOKUP(6,INDIRECT($AF$2):INDIRECT($AG$2),($A27+1)*6+1,FALSE)))</f>
        <v/>
      </c>
      <c r="Z27" s="82" t="str">
        <f t="shared" ca="1" si="19"/>
        <v/>
      </c>
      <c r="AA27" s="83" t="str">
        <f t="shared" ca="1" si="20"/>
        <v/>
      </c>
      <c r="AP27" s="62" t="s">
        <v>114</v>
      </c>
    </row>
    <row r="28" spans="1:42" ht="15.75" x14ac:dyDescent="0.2">
      <c r="A28" s="74">
        <v>16</v>
      </c>
      <c r="B28" s="33" t="str">
        <f ca="1">IF(HLOOKUP(1,INDIRECT($AF$2):INDIRECT($AG$2),($A28+1)*6-2,FALSE)=0,"",(HLOOKUP(1,INDIRECT($AF$2):INDIRECT($AG$2),($A28+1)*6-2,FALSE)))</f>
        <v/>
      </c>
      <c r="C28" s="46" t="str">
        <f ca="1">IF($B28="","",IF(HLOOKUP(12,INDIRECT($AF$2):INDIRECT($AG$2),($A28+1)*6+3,FALSE)=0,0,HLOOKUP(12,INDIRECT($AF$2):INDIRECT($AG$2),($A28+1)*6+3,FALSE)))</f>
        <v/>
      </c>
      <c r="D28" s="47" t="str">
        <f ca="1">IF($B28="","",IF(HLOOKUP(14,INDIRECT($AF$2):INDIRECT($AG$2),($A28+1)*6+3,FALSE)=0,0,HLOOKUP(14,INDIRECT($AF$2):INDIRECT($AG$2),($A28+1)*6+3,FALSE)))</f>
        <v/>
      </c>
      <c r="E28" s="48" t="str">
        <f ca="1">IF($B28="","",IF(HLOOKUP(21,INDIRECT($AF$2):INDIRECT($AG$2),($A28+1)*6+3,FALSE)=0,0,HLOOKUP(21,INDIRECT($AF$2):INDIRECT($AG$2),($A28+1)*6+3,FALSE)))</f>
        <v/>
      </c>
      <c r="F28" s="47" t="str">
        <f ca="1">IF($B28="","",IF(HLOOKUP(23,INDIRECT($AF$2):INDIRECT($AG$2),($A28+1)*6+3,FALSE)=0,0,HLOOKUP(23,INDIRECT($AF$2):INDIRECT($AG$2),($A28+1)*6+3,FALSE)))</f>
        <v/>
      </c>
      <c r="G28" s="48" t="str">
        <f ca="1">IF($B28="","",IF(HLOOKUP(30,INDIRECT($AF$2):INDIRECT($AG$2),($A28+1)*6+3,FALSE)=0,0,HLOOKUP(30,INDIRECT($AF$2):INDIRECT($AG$2),($A28+1)*6+3,FALSE)))</f>
        <v/>
      </c>
      <c r="H28" s="47" t="str">
        <f ca="1">IF($B28="","",IF(HLOOKUP(32,INDIRECT($AF$2):INDIRECT($AG$2),($A28+1)*6+3,FALSE)=0,0,HLOOKUP(32,INDIRECT($AF$2):INDIRECT($AG$2),($A28+1)*6+3,FALSE)))</f>
        <v/>
      </c>
      <c r="I28" s="48" t="str">
        <f ca="1">IF($B28="","",IF(HLOOKUP(39,INDIRECT($AF$2):INDIRECT($AG$2),($A28+1)*6+3,FALSE)=0,0,HLOOKUP(39,INDIRECT($AF$2):INDIRECT($AG$2),($A28+1)*6+3,FALSE)))</f>
        <v/>
      </c>
      <c r="J28" s="47" t="str">
        <f ca="1">IF($B28="","",IF(HLOOKUP(41,INDIRECT($AF$2):INDIRECT($AG$2),($A28+1)*6+3,FALSE)=0,0,HLOOKUP(41,INDIRECT($AF$2):INDIRECT($AG$2),($A28+1)*6+3,FALSE)))</f>
        <v/>
      </c>
      <c r="K28" s="48" t="str">
        <f ca="1">IF($B28="","",IF(HLOOKUP(48,INDIRECT($AF$2):INDIRECT($AG$2),($A28+1)*6+3,FALSE)=0,0,HLOOKUP(48,INDIRECT($AF$2):INDIRECT($AG$2),($A28+1)*6+3,FALSE)))</f>
        <v/>
      </c>
      <c r="L28" s="49" t="str">
        <f ca="1">IF($B28="","",IF(HLOOKUP(50,INDIRECT($AF$2):INDIRECT($AG$2),($A28+1)*6+3,FALSE)=0,0,HLOOKUP(50,INDIRECT($AF$2):INDIRECT($AG$2),($A28+1)*6+3,FALSE)))</f>
        <v/>
      </c>
      <c r="M28" s="46" t="str">
        <f t="shared" ca="1" si="14"/>
        <v/>
      </c>
      <c r="N28" s="47" t="str">
        <f t="shared" ca="1" si="7"/>
        <v/>
      </c>
      <c r="O28" s="77" t="str">
        <f ca="1">IF(OR($B28=$B29,$B28=""),"",IF(HLOOKUP(7,INDIRECT($AF$2):INDIRECT($AG$2),($A28+1)*6+2,FALSE)=0,0,HLOOKUP(7,INDIRECT($AF$2):INDIRECT($AG$2),($A28+1)*6+2,FALSE)))</f>
        <v/>
      </c>
      <c r="P28" s="82" t="str">
        <f t="shared" ca="1" si="15"/>
        <v/>
      </c>
      <c r="Q28" s="81" t="str">
        <f t="shared" ca="1" si="16"/>
        <v/>
      </c>
      <c r="R28" s="78" t="str">
        <f ca="1">IF($B28="","",IF(HLOOKUP(8,INDIRECT($AF$2):INDIRECT($AG$2),($A28+1)*6+2,FALSE)=0,0,HLOOKUP(8,INDIRECT($AF$2):INDIRECT($AG$2),($A28+1)*6+2,FALSE)))</f>
        <v/>
      </c>
      <c r="S28" s="47" t="str">
        <f ca="1">IF($B28="","",IF(R28="","",HLOOKUP(5,INDIRECT($AF$2):INDIRECT($AG$2),($A28+1)*6-2)))</f>
        <v/>
      </c>
      <c r="T28" s="77" t="str">
        <f ca="1">IF($B28="","",IF(HLOOKUP(6,INDIRECT($AF$2):INDIRECT($AG$2),($A28+1)*6+2,FALSE)=0,0,HLOOKUP(6,INDIRECT($AF$2):INDIRECT($AG$2),($A28+1)*6+2,FALSE)))</f>
        <v/>
      </c>
      <c r="U28" s="82" t="str">
        <f t="shared" ca="1" si="17"/>
        <v/>
      </c>
      <c r="V28" s="83" t="str">
        <f t="shared" ca="1" si="18"/>
        <v/>
      </c>
      <c r="W28" s="46" t="str">
        <f ca="1">IF($B28="","",IF(HLOOKUP(5,INDIRECT($AF$2):INDIRECT($AG$2),($A28+1)*6+1,FALSE)=0,0,HLOOKUP(5,INDIRECT($AF$2):INDIRECT($AG$2),($A28+1)*6+1,FALSE)))</f>
        <v/>
      </c>
      <c r="X28" s="47" t="str">
        <f ca="1">IF($B28="","",IF(W28=0,"",HLOOKUP(5,INDIRECT($AF$2):INDIRECT($AG$2),($A28+1)*6-2)))</f>
        <v/>
      </c>
      <c r="Y28" s="77" t="str">
        <f ca="1">IF($B28="","",IF(HLOOKUP(6,INDIRECT($AF$2):INDIRECT($AG$2),($A28+1)*6+1,FALSE)=0,0,HLOOKUP(6,INDIRECT($AF$2):INDIRECT($AG$2),($A28+1)*6+1,FALSE)))</f>
        <v/>
      </c>
      <c r="Z28" s="82" t="str">
        <f t="shared" ca="1" si="19"/>
        <v/>
      </c>
      <c r="AA28" s="83" t="str">
        <f t="shared" ca="1" si="20"/>
        <v/>
      </c>
      <c r="AP28" s="62" t="s">
        <v>115</v>
      </c>
    </row>
    <row r="29" spans="1:42" ht="15.75" x14ac:dyDescent="0.2">
      <c r="A29" s="74">
        <v>17</v>
      </c>
      <c r="B29" s="33" t="str">
        <f ca="1">IF(HLOOKUP(1,INDIRECT($AF$2):INDIRECT($AG$2),($A29+1)*6-2,FALSE)=0,"",(HLOOKUP(1,INDIRECT($AF$2):INDIRECT($AG$2),($A29+1)*6-2,FALSE)))</f>
        <v/>
      </c>
      <c r="C29" s="46" t="str">
        <f ca="1">IF($B29="","",IF(HLOOKUP(12,INDIRECT($AF$2):INDIRECT($AG$2),($A29+1)*6+3,FALSE)=0,0,HLOOKUP(12,INDIRECT($AF$2):INDIRECT($AG$2),($A29+1)*6+3,FALSE)))</f>
        <v/>
      </c>
      <c r="D29" s="47" t="str">
        <f ca="1">IF($B29="","",IF(HLOOKUP(14,INDIRECT($AF$2):INDIRECT($AG$2),($A29+1)*6+3,FALSE)=0,0,HLOOKUP(14,INDIRECT($AF$2):INDIRECT($AG$2),($A29+1)*6+3,FALSE)))</f>
        <v/>
      </c>
      <c r="E29" s="48" t="str">
        <f ca="1">IF($B29="","",IF(HLOOKUP(21,INDIRECT($AF$2):INDIRECT($AG$2),($A29+1)*6+3,FALSE)=0,0,HLOOKUP(21,INDIRECT($AF$2):INDIRECT($AG$2),($A29+1)*6+3,FALSE)))</f>
        <v/>
      </c>
      <c r="F29" s="47" t="str">
        <f ca="1">IF($B29="","",IF(HLOOKUP(23,INDIRECT($AF$2):INDIRECT($AG$2),($A29+1)*6+3,FALSE)=0,0,HLOOKUP(23,INDIRECT($AF$2):INDIRECT($AG$2),($A29+1)*6+3,FALSE)))</f>
        <v/>
      </c>
      <c r="G29" s="48" t="str">
        <f ca="1">IF($B29="","",IF(HLOOKUP(30,INDIRECT($AF$2):INDIRECT($AG$2),($A29+1)*6+3,FALSE)=0,0,HLOOKUP(30,INDIRECT($AF$2):INDIRECT($AG$2),($A29+1)*6+3,FALSE)))</f>
        <v/>
      </c>
      <c r="H29" s="47" t="str">
        <f ca="1">IF($B29="","",IF(HLOOKUP(32,INDIRECT($AF$2):INDIRECT($AG$2),($A29+1)*6+3,FALSE)=0,0,HLOOKUP(32,INDIRECT($AF$2):INDIRECT($AG$2),($A29+1)*6+3,FALSE)))</f>
        <v/>
      </c>
      <c r="I29" s="48" t="str">
        <f ca="1">IF($B29="","",IF(HLOOKUP(39,INDIRECT($AF$2):INDIRECT($AG$2),($A29+1)*6+3,FALSE)=0,0,HLOOKUP(39,INDIRECT($AF$2):INDIRECT($AG$2),($A29+1)*6+3,FALSE)))</f>
        <v/>
      </c>
      <c r="J29" s="47" t="str">
        <f ca="1">IF($B29="","",IF(HLOOKUP(41,INDIRECT($AF$2):INDIRECT($AG$2),($A29+1)*6+3,FALSE)=0,0,HLOOKUP(41,INDIRECT($AF$2):INDIRECT($AG$2),($A29+1)*6+3,FALSE)))</f>
        <v/>
      </c>
      <c r="K29" s="48" t="str">
        <f ca="1">IF($B29="","",IF(HLOOKUP(48,INDIRECT($AF$2):INDIRECT($AG$2),($A29+1)*6+3,FALSE)=0,0,HLOOKUP(48,INDIRECT($AF$2):INDIRECT($AG$2),($A29+1)*6+3,FALSE)))</f>
        <v/>
      </c>
      <c r="L29" s="49" t="str">
        <f ca="1">IF($B29="","",IF(HLOOKUP(50,INDIRECT($AF$2):INDIRECT($AG$2),($A29+1)*6+3,FALSE)=0,0,HLOOKUP(50,INDIRECT($AF$2):INDIRECT($AG$2),($A29+1)*6+3,FALSE)))</f>
        <v/>
      </c>
      <c r="M29" s="46" t="str">
        <f t="shared" ca="1" si="14"/>
        <v/>
      </c>
      <c r="N29" s="47" t="str">
        <f t="shared" ca="1" si="7"/>
        <v/>
      </c>
      <c r="O29" s="77" t="str">
        <f ca="1">IF(OR($B29=$B30,$B29=""),"",IF(HLOOKUP(7,INDIRECT($AF$2):INDIRECT($AG$2),($A29+1)*6+2,FALSE)=0,0,HLOOKUP(7,INDIRECT($AF$2):INDIRECT($AG$2),($A29+1)*6+2,FALSE)))</f>
        <v/>
      </c>
      <c r="P29" s="82" t="str">
        <f t="shared" ca="1" si="15"/>
        <v/>
      </c>
      <c r="Q29" s="81" t="str">
        <f t="shared" ca="1" si="16"/>
        <v/>
      </c>
      <c r="R29" s="78" t="str">
        <f ca="1">IF($B29="","",IF(HLOOKUP(8,INDIRECT($AF$2):INDIRECT($AG$2),($A29+1)*6+2,FALSE)=0,0,HLOOKUP(8,INDIRECT($AF$2):INDIRECT($AG$2),($A29+1)*6+2,FALSE)))</f>
        <v/>
      </c>
      <c r="S29" s="47" t="str">
        <f ca="1">IF($B29="","",IF(R29="","",HLOOKUP(5,INDIRECT($AF$2):INDIRECT($AG$2),($A29+1)*6-2)))</f>
        <v/>
      </c>
      <c r="T29" s="77" t="str">
        <f ca="1">IF($B29="","",IF(HLOOKUP(6,INDIRECT($AF$2):INDIRECT($AG$2),($A29+1)*6+2,FALSE)=0,0,HLOOKUP(6,INDIRECT($AF$2):INDIRECT($AG$2),($A29+1)*6+2,FALSE)))</f>
        <v/>
      </c>
      <c r="U29" s="82" t="str">
        <f t="shared" ca="1" si="17"/>
        <v/>
      </c>
      <c r="V29" s="83" t="str">
        <f t="shared" ca="1" si="18"/>
        <v/>
      </c>
      <c r="W29" s="46" t="str">
        <f ca="1">IF($B29="","",IF(HLOOKUP(5,INDIRECT($AF$2):INDIRECT($AG$2),($A29+1)*6+1,FALSE)=0,0,HLOOKUP(5,INDIRECT($AF$2):INDIRECT($AG$2),($A29+1)*6+1,FALSE)))</f>
        <v/>
      </c>
      <c r="X29" s="47" t="str">
        <f ca="1">IF($B29="","",IF(W29=0,"",HLOOKUP(5,INDIRECT($AF$2):INDIRECT($AG$2),($A29+1)*6-2)))</f>
        <v/>
      </c>
      <c r="Y29" s="77" t="str">
        <f ca="1">IF($B29="","",IF(HLOOKUP(6,INDIRECT($AF$2):INDIRECT($AG$2),($A29+1)*6+1,FALSE)=0,0,HLOOKUP(6,INDIRECT($AF$2):INDIRECT($AG$2),($A29+1)*6+1,FALSE)))</f>
        <v/>
      </c>
      <c r="Z29" s="82" t="str">
        <f t="shared" ca="1" si="19"/>
        <v/>
      </c>
      <c r="AA29" s="83" t="str">
        <f t="shared" ca="1" si="20"/>
        <v/>
      </c>
      <c r="AP29" s="62" t="s">
        <v>116</v>
      </c>
    </row>
    <row r="30" spans="1:42" ht="15.75" x14ac:dyDescent="0.2">
      <c r="A30" s="74">
        <v>18</v>
      </c>
      <c r="B30" s="33" t="str">
        <f ca="1">IF(HLOOKUP(1,INDIRECT($AF$2):INDIRECT($AG$2),($A30+1)*6-2,FALSE)=0,"",(HLOOKUP(1,INDIRECT($AF$2):INDIRECT($AG$2),($A30+1)*6-2,FALSE)))</f>
        <v/>
      </c>
      <c r="C30" s="46" t="str">
        <f ca="1">IF($B30="","",IF(HLOOKUP(12,INDIRECT($AF$2):INDIRECT($AG$2),($A30+1)*6+3,FALSE)=0,0,HLOOKUP(12,INDIRECT($AF$2):INDIRECT($AG$2),($A30+1)*6+3,FALSE)))</f>
        <v/>
      </c>
      <c r="D30" s="47" t="str">
        <f ca="1">IF($B30="","",IF(HLOOKUP(14,INDIRECT($AF$2):INDIRECT($AG$2),($A30+1)*6+3,FALSE)=0,0,HLOOKUP(14,INDIRECT($AF$2):INDIRECT($AG$2),($A30+1)*6+3,FALSE)))</f>
        <v/>
      </c>
      <c r="E30" s="48" t="str">
        <f ca="1">IF($B30="","",IF(HLOOKUP(21,INDIRECT($AF$2):INDIRECT($AG$2),($A30+1)*6+3,FALSE)=0,0,HLOOKUP(21,INDIRECT($AF$2):INDIRECT($AG$2),($A30+1)*6+3,FALSE)))</f>
        <v/>
      </c>
      <c r="F30" s="47" t="str">
        <f ca="1">IF($B30="","",IF(HLOOKUP(23,INDIRECT($AF$2):INDIRECT($AG$2),($A30+1)*6+3,FALSE)=0,0,HLOOKUP(23,INDIRECT($AF$2):INDIRECT($AG$2),($A30+1)*6+3,FALSE)))</f>
        <v/>
      </c>
      <c r="G30" s="48" t="str">
        <f ca="1">IF($B30="","",IF(HLOOKUP(30,INDIRECT($AF$2):INDIRECT($AG$2),($A30+1)*6+3,FALSE)=0,0,HLOOKUP(30,INDIRECT($AF$2):INDIRECT($AG$2),($A30+1)*6+3,FALSE)))</f>
        <v/>
      </c>
      <c r="H30" s="47" t="str">
        <f ca="1">IF($B30="","",IF(HLOOKUP(32,INDIRECT($AF$2):INDIRECT($AG$2),($A30+1)*6+3,FALSE)=0,0,HLOOKUP(32,INDIRECT($AF$2):INDIRECT($AG$2),($A30+1)*6+3,FALSE)))</f>
        <v/>
      </c>
      <c r="I30" s="48" t="str">
        <f ca="1">IF($B30="","",IF(HLOOKUP(39,INDIRECT($AF$2):INDIRECT($AG$2),($A30+1)*6+3,FALSE)=0,0,HLOOKUP(39,INDIRECT($AF$2):INDIRECT($AG$2),($A30+1)*6+3,FALSE)))</f>
        <v/>
      </c>
      <c r="J30" s="47" t="str">
        <f ca="1">IF($B30="","",IF(HLOOKUP(41,INDIRECT($AF$2):INDIRECT($AG$2),($A30+1)*6+3,FALSE)=0,0,HLOOKUP(41,INDIRECT($AF$2):INDIRECT($AG$2),($A30+1)*6+3,FALSE)))</f>
        <v/>
      </c>
      <c r="K30" s="48" t="str">
        <f ca="1">IF($B30="","",IF(HLOOKUP(48,INDIRECT($AF$2):INDIRECT($AG$2),($A30+1)*6+3,FALSE)=0,0,HLOOKUP(48,INDIRECT($AF$2):INDIRECT($AG$2),($A30+1)*6+3,FALSE)))</f>
        <v/>
      </c>
      <c r="L30" s="49" t="str">
        <f ca="1">IF($B30="","",IF(HLOOKUP(50,INDIRECT($AF$2):INDIRECT($AG$2),($A30+1)*6+3,FALSE)=0,0,HLOOKUP(50,INDIRECT($AF$2):INDIRECT($AG$2),($A30+1)*6+3,FALSE)))</f>
        <v/>
      </c>
      <c r="M30" s="46" t="str">
        <f t="shared" ca="1" si="14"/>
        <v/>
      </c>
      <c r="N30" s="47" t="str">
        <f t="shared" ca="1" si="7"/>
        <v/>
      </c>
      <c r="O30" s="77" t="str">
        <f ca="1">IF(OR($B30=$B31,$B30=""),"",IF(HLOOKUP(7,INDIRECT($AF$2):INDIRECT($AG$2),($A30+1)*6+2,FALSE)=0,0,HLOOKUP(7,INDIRECT($AF$2):INDIRECT($AG$2),($A30+1)*6+2,FALSE)))</f>
        <v/>
      </c>
      <c r="P30" s="82" t="str">
        <f t="shared" ca="1" si="15"/>
        <v/>
      </c>
      <c r="Q30" s="81" t="str">
        <f t="shared" ca="1" si="16"/>
        <v/>
      </c>
      <c r="R30" s="78" t="str">
        <f ca="1">IF($B30="","",IF(HLOOKUP(8,INDIRECT($AF$2):INDIRECT($AG$2),($A30+1)*6+2,FALSE)=0,0,HLOOKUP(8,INDIRECT($AF$2):INDIRECT($AG$2),($A30+1)*6+2,FALSE)))</f>
        <v/>
      </c>
      <c r="S30" s="47" t="str">
        <f ca="1">IF($B30="","",IF(R30="","",HLOOKUP(5,INDIRECT($AF$2):INDIRECT($AG$2),($A30+1)*6-2)))</f>
        <v/>
      </c>
      <c r="T30" s="77" t="str">
        <f ca="1">IF($B30="","",IF(HLOOKUP(6,INDIRECT($AF$2):INDIRECT($AG$2),($A30+1)*6+2,FALSE)=0,0,HLOOKUP(6,INDIRECT($AF$2):INDIRECT($AG$2),($A30+1)*6+2,FALSE)))</f>
        <v/>
      </c>
      <c r="U30" s="82" t="str">
        <f t="shared" ca="1" si="17"/>
        <v/>
      </c>
      <c r="V30" s="83" t="str">
        <f t="shared" ca="1" si="18"/>
        <v/>
      </c>
      <c r="W30" s="46" t="str">
        <f ca="1">IF($B30="","",IF(HLOOKUP(5,INDIRECT($AF$2):INDIRECT($AG$2),($A30+1)*6+1,FALSE)=0,0,HLOOKUP(5,INDIRECT($AF$2):INDIRECT($AG$2),($A30+1)*6+1,FALSE)))</f>
        <v/>
      </c>
      <c r="X30" s="47" t="str">
        <f ca="1">IF($B30="","",IF(W30=0,"",HLOOKUP(5,INDIRECT($AF$2):INDIRECT($AG$2),($A30+1)*6-2)))</f>
        <v/>
      </c>
      <c r="Y30" s="77" t="str">
        <f ca="1">IF($B30="","",IF(HLOOKUP(6,INDIRECT($AF$2):INDIRECT($AG$2),($A30+1)*6+1,FALSE)=0,0,HLOOKUP(6,INDIRECT($AF$2):INDIRECT($AG$2),($A30+1)*6+1,FALSE)))</f>
        <v/>
      </c>
      <c r="Z30" s="82" t="str">
        <f t="shared" ca="1" si="19"/>
        <v/>
      </c>
      <c r="AA30" s="83" t="str">
        <f t="shared" ca="1" si="20"/>
        <v/>
      </c>
      <c r="AP30" s="62" t="s">
        <v>117</v>
      </c>
    </row>
    <row r="31" spans="1:42" ht="15.75" x14ac:dyDescent="0.2">
      <c r="A31" s="74">
        <v>19</v>
      </c>
      <c r="B31" s="33" t="str">
        <f ca="1">IF(HLOOKUP(1,INDIRECT($AF$2):INDIRECT($AG$2),($A31+1)*6-2,FALSE)=0,"",(HLOOKUP(1,INDIRECT($AF$2):INDIRECT($AG$2),($A31+1)*6-2,FALSE)))</f>
        <v/>
      </c>
      <c r="C31" s="46" t="str">
        <f ca="1">IF($B31="","",IF(HLOOKUP(12,INDIRECT($AF$2):INDIRECT($AG$2),($A31+1)*6+3,FALSE)=0,0,HLOOKUP(12,INDIRECT($AF$2):INDIRECT($AG$2),($A31+1)*6+3,FALSE)))</f>
        <v/>
      </c>
      <c r="D31" s="47" t="str">
        <f ca="1">IF($B31="","",IF(HLOOKUP(14,INDIRECT($AF$2):INDIRECT($AG$2),($A31+1)*6+3,FALSE)=0,0,HLOOKUP(14,INDIRECT($AF$2):INDIRECT($AG$2),($A31+1)*6+3,FALSE)))</f>
        <v/>
      </c>
      <c r="E31" s="48" t="str">
        <f ca="1">IF($B31="","",IF(HLOOKUP(21,INDIRECT($AF$2):INDIRECT($AG$2),($A31+1)*6+3,FALSE)=0,0,HLOOKUP(21,INDIRECT($AF$2):INDIRECT($AG$2),($A31+1)*6+3,FALSE)))</f>
        <v/>
      </c>
      <c r="F31" s="47" t="str">
        <f ca="1">IF($B31="","",IF(HLOOKUP(23,INDIRECT($AF$2):INDIRECT($AG$2),($A31+1)*6+3,FALSE)=0,0,HLOOKUP(23,INDIRECT($AF$2):INDIRECT($AG$2),($A31+1)*6+3,FALSE)))</f>
        <v/>
      </c>
      <c r="G31" s="48" t="str">
        <f ca="1">IF($B31="","",IF(HLOOKUP(30,INDIRECT($AF$2):INDIRECT($AG$2),($A31+1)*6+3,FALSE)=0,0,HLOOKUP(30,INDIRECT($AF$2):INDIRECT($AG$2),($A31+1)*6+3,FALSE)))</f>
        <v/>
      </c>
      <c r="H31" s="47" t="str">
        <f ca="1">IF($B31="","",IF(HLOOKUP(32,INDIRECT($AF$2):INDIRECT($AG$2),($A31+1)*6+3,FALSE)=0,0,HLOOKUP(32,INDIRECT($AF$2):INDIRECT($AG$2),($A31+1)*6+3,FALSE)))</f>
        <v/>
      </c>
      <c r="I31" s="48" t="str">
        <f ca="1">IF($B31="","",IF(HLOOKUP(39,INDIRECT($AF$2):INDIRECT($AG$2),($A31+1)*6+3,FALSE)=0,0,HLOOKUP(39,INDIRECT($AF$2):INDIRECT($AG$2),($A31+1)*6+3,FALSE)))</f>
        <v/>
      </c>
      <c r="J31" s="47" t="str">
        <f ca="1">IF($B31="","",IF(HLOOKUP(41,INDIRECT($AF$2):INDIRECT($AG$2),($A31+1)*6+3,FALSE)=0,0,HLOOKUP(41,INDIRECT($AF$2):INDIRECT($AG$2),($A31+1)*6+3,FALSE)))</f>
        <v/>
      </c>
      <c r="K31" s="48" t="str">
        <f ca="1">IF($B31="","",IF(HLOOKUP(48,INDIRECT($AF$2):INDIRECT($AG$2),($A31+1)*6+3,FALSE)=0,0,HLOOKUP(48,INDIRECT($AF$2):INDIRECT($AG$2),($A31+1)*6+3,FALSE)))</f>
        <v/>
      </c>
      <c r="L31" s="49" t="str">
        <f ca="1">IF($B31="","",IF(HLOOKUP(50,INDIRECT($AF$2):INDIRECT($AG$2),($A31+1)*6+3,FALSE)=0,0,HLOOKUP(50,INDIRECT($AF$2):INDIRECT($AG$2),($A31+1)*6+3,FALSE)))</f>
        <v/>
      </c>
      <c r="M31" s="46" t="str">
        <f t="shared" ca="1" si="14"/>
        <v/>
      </c>
      <c r="N31" s="47" t="str">
        <f t="shared" ca="1" si="7"/>
        <v/>
      </c>
      <c r="O31" s="77" t="str">
        <f ca="1">IF(OR($B31=$B32,$B31=""),"",IF(HLOOKUP(7,INDIRECT($AF$2):INDIRECT($AG$2),($A31+1)*6+2,FALSE)=0,0,HLOOKUP(7,INDIRECT($AF$2):INDIRECT($AG$2),($A31+1)*6+2,FALSE)))</f>
        <v/>
      </c>
      <c r="P31" s="82" t="str">
        <f t="shared" ca="1" si="15"/>
        <v/>
      </c>
      <c r="Q31" s="81" t="str">
        <f t="shared" ca="1" si="16"/>
        <v/>
      </c>
      <c r="R31" s="78" t="str">
        <f ca="1">IF($B31="","",IF(HLOOKUP(8,INDIRECT($AF$2):INDIRECT($AG$2),($A31+1)*6+2,FALSE)=0,0,HLOOKUP(8,INDIRECT($AF$2):INDIRECT($AG$2),($A31+1)*6+2,FALSE)))</f>
        <v/>
      </c>
      <c r="S31" s="47" t="str">
        <f ca="1">IF($B31="","",IF(R31="","",HLOOKUP(5,INDIRECT($AF$2):INDIRECT($AG$2),($A31+1)*6-2)))</f>
        <v/>
      </c>
      <c r="T31" s="77" t="str">
        <f ca="1">IF($B31="","",IF(HLOOKUP(6,INDIRECT($AF$2):INDIRECT($AG$2),($A31+1)*6+2,FALSE)=0,0,HLOOKUP(6,INDIRECT($AF$2):INDIRECT($AG$2),($A31+1)*6+2,FALSE)))</f>
        <v/>
      </c>
      <c r="U31" s="82" t="str">
        <f t="shared" ca="1" si="17"/>
        <v/>
      </c>
      <c r="V31" s="83" t="str">
        <f t="shared" ca="1" si="18"/>
        <v/>
      </c>
      <c r="W31" s="46" t="str">
        <f ca="1">IF($B31="","",IF(HLOOKUP(5,INDIRECT($AF$2):INDIRECT($AG$2),($A31+1)*6+1,FALSE)=0,0,HLOOKUP(5,INDIRECT($AF$2):INDIRECT($AG$2),($A31+1)*6+1,FALSE)))</f>
        <v/>
      </c>
      <c r="X31" s="47" t="str">
        <f ca="1">IF($B31="","",IF(W31=0,"",HLOOKUP(5,INDIRECT($AF$2):INDIRECT($AG$2),($A31+1)*6-2)))</f>
        <v/>
      </c>
      <c r="Y31" s="77" t="str">
        <f ca="1">IF($B31="","",IF(HLOOKUP(6,INDIRECT($AF$2):INDIRECT($AG$2),($A31+1)*6+1,FALSE)=0,0,HLOOKUP(6,INDIRECT($AF$2):INDIRECT($AG$2),($A31+1)*6+1,FALSE)))</f>
        <v/>
      </c>
      <c r="Z31" s="82" t="str">
        <f t="shared" ca="1" si="19"/>
        <v/>
      </c>
      <c r="AA31" s="83" t="str">
        <f t="shared" ca="1" si="20"/>
        <v/>
      </c>
      <c r="AP31" s="62" t="s">
        <v>118</v>
      </c>
    </row>
    <row r="32" spans="1:42" ht="16.5" thickBot="1" x14ac:dyDescent="0.25">
      <c r="A32" s="246">
        <v>20</v>
      </c>
      <c r="B32" s="247" t="str">
        <f ca="1">IF(HLOOKUP(1,INDIRECT($AF$2):INDIRECT($AG$2),($A32+1)*6-2,FALSE)=0,"",(HLOOKUP(1,INDIRECT($AF$2):INDIRECT($AG$2),($A32+1)*6-2,FALSE)))</f>
        <v/>
      </c>
      <c r="C32" s="248" t="str">
        <f ca="1">IF($B32="","",IF(HLOOKUP(12,INDIRECT($AF$2):INDIRECT($AG$2),($A32+1)*6+3,FALSE)=0,0,HLOOKUP(12,INDIRECT($AF$2):INDIRECT($AG$2),($A32+1)*6+3,FALSE)))</f>
        <v/>
      </c>
      <c r="D32" s="249" t="str">
        <f ca="1">IF($B32="","",IF(HLOOKUP(14,INDIRECT($AF$2):INDIRECT($AG$2),($A32+1)*6+3,FALSE)=0,0,HLOOKUP(14,INDIRECT($AF$2):INDIRECT($AG$2),($A32+1)*6+3,FALSE)))</f>
        <v/>
      </c>
      <c r="E32" s="250" t="str">
        <f ca="1">IF($B32="","",IF(HLOOKUP(21,INDIRECT($AF$2):INDIRECT($AG$2),($A32+1)*6+3,FALSE)=0,0,HLOOKUP(21,INDIRECT($AF$2):INDIRECT($AG$2),($A32+1)*6+3,FALSE)))</f>
        <v/>
      </c>
      <c r="F32" s="249" t="str">
        <f ca="1">IF($B32="","",IF(HLOOKUP(23,INDIRECT($AF$2):INDIRECT($AG$2),($A32+1)*6+3,FALSE)=0,0,HLOOKUP(23,INDIRECT($AF$2):INDIRECT($AG$2),($A32+1)*6+3,FALSE)))</f>
        <v/>
      </c>
      <c r="G32" s="250" t="str">
        <f ca="1">IF($B32="","",IF(HLOOKUP(30,INDIRECT($AF$2):INDIRECT($AG$2),($A32+1)*6+3,FALSE)=0,0,HLOOKUP(30,INDIRECT($AF$2):INDIRECT($AG$2),($A32+1)*6+3,FALSE)))</f>
        <v/>
      </c>
      <c r="H32" s="249" t="str">
        <f ca="1">IF($B32="","",IF(HLOOKUP(32,INDIRECT($AF$2):INDIRECT($AG$2),($A32+1)*6+3,FALSE)=0,0,HLOOKUP(32,INDIRECT($AF$2):INDIRECT($AG$2),($A32+1)*6+3,FALSE)))</f>
        <v/>
      </c>
      <c r="I32" s="250" t="str">
        <f ca="1">IF($B32="","",IF(HLOOKUP(39,INDIRECT($AF$2):INDIRECT($AG$2),($A32+1)*6+3,FALSE)=0,0,HLOOKUP(39,INDIRECT($AF$2):INDIRECT($AG$2),($A32+1)*6+3,FALSE)))</f>
        <v/>
      </c>
      <c r="J32" s="249" t="str">
        <f ca="1">IF($B32="","",IF(HLOOKUP(41,INDIRECT($AF$2):INDIRECT($AG$2),($A32+1)*6+3,FALSE)=0,0,HLOOKUP(41,INDIRECT($AF$2):INDIRECT($AG$2),($A32+1)*6+3,FALSE)))</f>
        <v/>
      </c>
      <c r="K32" s="250" t="str">
        <f ca="1">IF($B32="","",IF(HLOOKUP(48,INDIRECT($AF$2):INDIRECT($AG$2),($A32+1)*6+3,FALSE)=0,0,HLOOKUP(48,INDIRECT($AF$2):INDIRECT($AG$2),($A32+1)*6+3,FALSE)))</f>
        <v/>
      </c>
      <c r="L32" s="251" t="str">
        <f ca="1">IF($B32="","",IF(HLOOKUP(50,INDIRECT($AF$2):INDIRECT($AG$2),($A32+1)*6+3,FALSE)=0,0,HLOOKUP(50,INDIRECT($AF$2):INDIRECT($AG$2),($A32+1)*6+3,FALSE)))</f>
        <v/>
      </c>
      <c r="M32" s="248" t="str">
        <f t="shared" ca="1" si="14"/>
        <v/>
      </c>
      <c r="N32" s="249" t="str">
        <f t="shared" ca="1" si="7"/>
        <v/>
      </c>
      <c r="O32" s="252" t="str">
        <f ca="1">IF(OR($B32=$B33,$B32=""),"",IF(HLOOKUP(7,INDIRECT($AF$2):INDIRECT($AG$2),($A32+1)*6+2,FALSE)=0,0,HLOOKUP(7,INDIRECT($AF$2):INDIRECT($AG$2),($A32+1)*6+2,FALSE)))</f>
        <v/>
      </c>
      <c r="P32" s="253" t="str">
        <f t="shared" ca="1" si="15"/>
        <v/>
      </c>
      <c r="Q32" s="254" t="str">
        <f t="shared" ca="1" si="16"/>
        <v/>
      </c>
      <c r="R32" s="255" t="str">
        <f ca="1">IF($B32="","",IF(HLOOKUP(8,INDIRECT($AF$2):INDIRECT($AG$2),($A32+1)*6+2,FALSE)=0,0,HLOOKUP(8,INDIRECT($AF$2):INDIRECT($AG$2),($A32+1)*6+2,FALSE)))</f>
        <v/>
      </c>
      <c r="S32" s="249" t="str">
        <f ca="1">IF($B32="","",IF(R32="","",HLOOKUP(5,INDIRECT($AF$2):INDIRECT($AG$2),($A32+1)*6-2)))</f>
        <v/>
      </c>
      <c r="T32" s="252" t="str">
        <f ca="1">IF($B32="","",IF(HLOOKUP(6,INDIRECT($AF$2):INDIRECT($AG$2),($A32+1)*6+2,FALSE)=0,0,HLOOKUP(6,INDIRECT($AF$2):INDIRECT($AG$2),($A32+1)*6+2,FALSE)))</f>
        <v/>
      </c>
      <c r="U32" s="253" t="str">
        <f t="shared" ca="1" si="17"/>
        <v/>
      </c>
      <c r="V32" s="256" t="str">
        <f t="shared" ca="1" si="18"/>
        <v/>
      </c>
      <c r="W32" s="248" t="str">
        <f ca="1">IF($B32="","",IF(HLOOKUP(5,INDIRECT($AF$2):INDIRECT($AG$2),($A32+1)*6+1,FALSE)=0,0,HLOOKUP(5,INDIRECT($AF$2):INDIRECT($AG$2),($A32+1)*6+1,FALSE)))</f>
        <v/>
      </c>
      <c r="X32" s="249" t="str">
        <f ca="1">IF($B32="","",IF(W32=0,"",HLOOKUP(5,INDIRECT($AF$2):INDIRECT($AG$2),($A32+1)*6-2)))</f>
        <v/>
      </c>
      <c r="Y32" s="252" t="str">
        <f ca="1">IF($B32="","",IF(HLOOKUP(6,INDIRECT($AF$2):INDIRECT($AG$2),($A32+1)*6+1,FALSE)=0,0,HLOOKUP(6,INDIRECT($AF$2):INDIRECT($AG$2),($A32+1)*6+1,FALSE)))</f>
        <v/>
      </c>
      <c r="Z32" s="253" t="str">
        <f t="shared" ca="1" si="19"/>
        <v/>
      </c>
      <c r="AA32" s="256" t="str">
        <f t="shared" ca="1" si="20"/>
        <v/>
      </c>
      <c r="AP32" s="62" t="s">
        <v>119</v>
      </c>
    </row>
    <row r="33" spans="1:42" ht="15.75" x14ac:dyDescent="0.2">
      <c r="A33" s="257"/>
      <c r="B33" s="258"/>
      <c r="C33" s="259"/>
      <c r="D33" s="260"/>
      <c r="E33" s="259"/>
      <c r="F33" s="260"/>
      <c r="G33" s="259"/>
      <c r="H33" s="260"/>
      <c r="I33" s="259"/>
      <c r="J33" s="260"/>
      <c r="K33" s="259"/>
      <c r="L33" s="261"/>
      <c r="M33" s="259"/>
      <c r="N33" s="260"/>
      <c r="O33" s="259"/>
      <c r="P33" s="262"/>
      <c r="Q33" s="263"/>
      <c r="R33" s="259"/>
      <c r="S33" s="260"/>
      <c r="T33" s="259"/>
      <c r="U33" s="262"/>
      <c r="V33" s="263"/>
      <c r="W33" s="259"/>
      <c r="X33" s="260"/>
      <c r="Y33" s="259"/>
      <c r="Z33" s="262"/>
      <c r="AA33" s="263"/>
      <c r="AP33" s="62" t="s">
        <v>120</v>
      </c>
    </row>
    <row r="34" spans="1:42" ht="15.75" customHeight="1" x14ac:dyDescent="0.2">
      <c r="AP34" s="62" t="s">
        <v>121</v>
      </c>
    </row>
    <row r="35" spans="1:42" x14ac:dyDescent="0.2">
      <c r="AP35" s="62" t="s">
        <v>122</v>
      </c>
    </row>
    <row r="36" spans="1:42" x14ac:dyDescent="0.2">
      <c r="A36" s="62"/>
      <c r="B36" s="69" t="s">
        <v>17</v>
      </c>
      <c r="AP36" s="62" t="s">
        <v>123</v>
      </c>
    </row>
    <row r="37" spans="1:42" ht="15.75" x14ac:dyDescent="0.2">
      <c r="A37" s="17"/>
      <c r="B37" s="69" t="s">
        <v>16</v>
      </c>
      <c r="AP37" s="62" t="s">
        <v>124</v>
      </c>
    </row>
    <row r="38" spans="1:42" x14ac:dyDescent="0.2">
      <c r="AP38" s="62" t="s">
        <v>125</v>
      </c>
    </row>
    <row r="39" spans="1:42" x14ac:dyDescent="0.2">
      <c r="AP39" s="62" t="s">
        <v>126</v>
      </c>
    </row>
    <row r="40" spans="1:42" x14ac:dyDescent="0.2">
      <c r="AP40" s="62" t="s">
        <v>127</v>
      </c>
    </row>
    <row r="41" spans="1:42" x14ac:dyDescent="0.2">
      <c r="AP41" s="62" t="s">
        <v>128</v>
      </c>
    </row>
    <row r="42" spans="1:42" x14ac:dyDescent="0.2">
      <c r="AP42" s="62" t="s">
        <v>129</v>
      </c>
    </row>
    <row r="43" spans="1:42" x14ac:dyDescent="0.2">
      <c r="AP43" s="62" t="s">
        <v>130</v>
      </c>
    </row>
    <row r="44" spans="1:42" x14ac:dyDescent="0.2">
      <c r="AP44" s="62" t="s">
        <v>146</v>
      </c>
    </row>
    <row r="45" spans="1:42" x14ac:dyDescent="0.2">
      <c r="AP45" s="62" t="s">
        <v>147</v>
      </c>
    </row>
    <row r="46" spans="1:42" x14ac:dyDescent="0.2">
      <c r="AP46" s="62" t="s">
        <v>131</v>
      </c>
    </row>
    <row r="47" spans="1:42" x14ac:dyDescent="0.2">
      <c r="AP47" s="62" t="s">
        <v>132</v>
      </c>
    </row>
    <row r="48" spans="1:42" x14ac:dyDescent="0.2">
      <c r="AP48" s="62" t="s">
        <v>133</v>
      </c>
    </row>
    <row r="49" spans="42:42" x14ac:dyDescent="0.2">
      <c r="AP49" s="62" t="s">
        <v>134</v>
      </c>
    </row>
    <row r="50" spans="42:42" x14ac:dyDescent="0.2">
      <c r="AP50" s="62" t="s">
        <v>135</v>
      </c>
    </row>
    <row r="51" spans="42:42" x14ac:dyDescent="0.2">
      <c r="AP51" s="62" t="s">
        <v>136</v>
      </c>
    </row>
    <row r="52" spans="42:42" x14ac:dyDescent="0.2">
      <c r="AP52" s="62" t="s">
        <v>137</v>
      </c>
    </row>
    <row r="53" spans="42:42" x14ac:dyDescent="0.2">
      <c r="AP53" s="62" t="s">
        <v>138</v>
      </c>
    </row>
    <row r="54" spans="42:42" x14ac:dyDescent="0.2">
      <c r="AP54" s="62" t="s">
        <v>139</v>
      </c>
    </row>
    <row r="55" spans="42:42" x14ac:dyDescent="0.2">
      <c r="AP55" s="62" t="s">
        <v>140</v>
      </c>
    </row>
    <row r="56" spans="42:42" x14ac:dyDescent="0.2">
      <c r="AP56" s="62" t="s">
        <v>141</v>
      </c>
    </row>
    <row r="57" spans="42:42" x14ac:dyDescent="0.2">
      <c r="AP57" s="62" t="s">
        <v>142</v>
      </c>
    </row>
    <row r="58" spans="42:42" x14ac:dyDescent="0.2">
      <c r="AP58" s="62" t="s">
        <v>143</v>
      </c>
    </row>
    <row r="59" spans="42:42" x14ac:dyDescent="0.2">
      <c r="AP59" s="62" t="s">
        <v>144</v>
      </c>
    </row>
    <row r="60" spans="42:42" x14ac:dyDescent="0.2">
      <c r="AP60" s="62" t="s">
        <v>148</v>
      </c>
    </row>
    <row r="61" spans="42:42" x14ac:dyDescent="0.2">
      <c r="AP61" s="62" t="s">
        <v>145</v>
      </c>
    </row>
  </sheetData>
  <sheetProtection password="B0EE" sheet="1" formatCells="0" autoFilter="0"/>
  <mergeCells count="41">
    <mergeCell ref="Z12:AA12"/>
    <mergeCell ref="U10:V10"/>
    <mergeCell ref="R9:V9"/>
    <mergeCell ref="R10:S10"/>
    <mergeCell ref="T10:T11"/>
    <mergeCell ref="W9:AA9"/>
    <mergeCell ref="W10:X10"/>
    <mergeCell ref="Y10:Y11"/>
    <mergeCell ref="Z10:AA10"/>
    <mergeCell ref="W12:X12"/>
    <mergeCell ref="U12:V12"/>
    <mergeCell ref="R12:S12"/>
    <mergeCell ref="K11:L11"/>
    <mergeCell ref="C10:L10"/>
    <mergeCell ref="C11:D11"/>
    <mergeCell ref="C5:W5"/>
    <mergeCell ref="E4:U4"/>
    <mergeCell ref="V4:AA4"/>
    <mergeCell ref="O10:O11"/>
    <mergeCell ref="P12:Q12"/>
    <mergeCell ref="M12:N12"/>
    <mergeCell ref="A9:A11"/>
    <mergeCell ref="B9:B11"/>
    <mergeCell ref="A12:B12"/>
    <mergeCell ref="K12:L12"/>
    <mergeCell ref="C12:D12"/>
    <mergeCell ref="E12:F12"/>
    <mergeCell ref="G12:H12"/>
    <mergeCell ref="I12:J12"/>
    <mergeCell ref="P10:Q10"/>
    <mergeCell ref="C9:Q9"/>
    <mergeCell ref="E11:F11"/>
    <mergeCell ref="M10:N10"/>
    <mergeCell ref="G11:H11"/>
    <mergeCell ref="I11:J11"/>
    <mergeCell ref="A6:B6"/>
    <mergeCell ref="C6:W6"/>
    <mergeCell ref="Z8:AA8"/>
    <mergeCell ref="K7:M7"/>
    <mergeCell ref="O7:Q7"/>
    <mergeCell ref="S7:U7"/>
  </mergeCells>
  <phoneticPr fontId="9" type="noConversion"/>
  <conditionalFormatting sqref="O12">
    <cfRule type="cellIs" dxfId="166" priority="88" operator="lessThan">
      <formula>0</formula>
    </cfRule>
  </conditionalFormatting>
  <conditionalFormatting sqref="T12">
    <cfRule type="cellIs" dxfId="165" priority="67" operator="lessThan">
      <formula>0</formula>
    </cfRule>
  </conditionalFormatting>
  <conditionalFormatting sqref="Y12">
    <cfRule type="cellIs" dxfId="164" priority="62" operator="lessThan">
      <formula>0</formula>
    </cfRule>
  </conditionalFormatting>
  <conditionalFormatting sqref="W13:X33 A13:S33">
    <cfRule type="cellIs" dxfId="163" priority="40" operator="lessThan">
      <formula>0</formula>
    </cfRule>
    <cfRule type="cellIs" dxfId="162" priority="41" operator="equal">
      <formula>0</formula>
    </cfRule>
  </conditionalFormatting>
  <conditionalFormatting sqref="W13:X33 C13:S33">
    <cfRule type="expression" dxfId="161" priority="39">
      <formula>"LUB($B16=$B15;$B14=$B15)"</formula>
    </cfRule>
  </conditionalFormatting>
  <conditionalFormatting sqref="T13:T33">
    <cfRule type="cellIs" dxfId="160" priority="37" operator="lessThan">
      <formula>0</formula>
    </cfRule>
    <cfRule type="cellIs" dxfId="159" priority="38" operator="equal">
      <formula>0</formula>
    </cfRule>
  </conditionalFormatting>
  <conditionalFormatting sqref="T13:T33">
    <cfRule type="expression" dxfId="158" priority="36">
      <formula>"LUB($B16=$B15;$B14=$B15)"</formula>
    </cfRule>
  </conditionalFormatting>
  <conditionalFormatting sqref="Y13:Y33">
    <cfRule type="cellIs" dxfId="157" priority="34" operator="lessThan">
      <formula>0</formula>
    </cfRule>
    <cfRule type="cellIs" dxfId="156" priority="35" operator="equal">
      <formula>0</formula>
    </cfRule>
  </conditionalFormatting>
  <conditionalFormatting sqref="Y13:Y33">
    <cfRule type="expression" dxfId="155" priority="33">
      <formula>"LUB($B16=$B15;$B14=$B15)"</formula>
    </cfRule>
  </conditionalFormatting>
  <conditionalFormatting sqref="U13:V33">
    <cfRule type="cellIs" dxfId="154" priority="31" operator="lessThan">
      <formula>0</formula>
    </cfRule>
    <cfRule type="cellIs" dxfId="153" priority="32" operator="equal">
      <formula>0</formula>
    </cfRule>
  </conditionalFormatting>
  <conditionalFormatting sqref="U13:V33">
    <cfRule type="expression" dxfId="152" priority="30">
      <formula>"LUB($B16=$B15;$B14=$B15)"</formula>
    </cfRule>
  </conditionalFormatting>
  <conditionalFormatting sqref="Z13:Z33">
    <cfRule type="cellIs" dxfId="151" priority="28" operator="lessThan">
      <formula>0</formula>
    </cfRule>
    <cfRule type="cellIs" dxfId="150" priority="29" operator="equal">
      <formula>0</formula>
    </cfRule>
  </conditionalFormatting>
  <conditionalFormatting sqref="Z13:Z33">
    <cfRule type="expression" dxfId="149" priority="27">
      <formula>"LUB($B16=$B15;$B14=$B15)"</formula>
    </cfRule>
  </conditionalFormatting>
  <conditionalFormatting sqref="AA13:AA33">
    <cfRule type="cellIs" dxfId="148" priority="25" operator="lessThan">
      <formula>0</formula>
    </cfRule>
    <cfRule type="cellIs" dxfId="147" priority="26" operator="equal">
      <formula>0</formula>
    </cfRule>
  </conditionalFormatting>
  <conditionalFormatting sqref="AA13:AA33">
    <cfRule type="expression" dxfId="146" priority="24">
      <formula>"LUB($B16=$B15;$B14=$B15)"</formula>
    </cfRule>
  </conditionalFormatting>
  <conditionalFormatting sqref="W13:X33 A13:S33">
    <cfRule type="cellIs" dxfId="145" priority="17" operator="lessThan">
      <formula>0</formula>
    </cfRule>
    <cfRule type="cellIs" dxfId="144" priority="23" operator="equal">
      <formula>0</formula>
    </cfRule>
  </conditionalFormatting>
  <conditionalFormatting sqref="B13:B32">
    <cfRule type="cellIs" dxfId="143" priority="21" operator="equal">
      <formula>$B14</formula>
    </cfRule>
  </conditionalFormatting>
  <conditionalFormatting sqref="B13:B33">
    <cfRule type="cellIs" dxfId="142" priority="19" operator="equal">
      <formula>""</formula>
    </cfRule>
  </conditionalFormatting>
  <conditionalFormatting sqref="B13:B33">
    <cfRule type="cellIs" dxfId="141" priority="20" operator="equal">
      <formula>$B12</formula>
    </cfRule>
  </conditionalFormatting>
  <conditionalFormatting sqref="A13:A32 C13:AA32">
    <cfRule type="expression" dxfId="140" priority="22">
      <formula>AND(OR($B13=$B14,$B13=$B12),$B13&lt;&gt;"")</formula>
    </cfRule>
  </conditionalFormatting>
  <conditionalFormatting sqref="A13:A32">
    <cfRule type="expression" dxfId="139" priority="18">
      <formula>AND(OR($B13=$B14,$B13=$B12),$B13&lt;&gt;"")</formula>
    </cfRule>
  </conditionalFormatting>
  <conditionalFormatting sqref="W13:X33 C13:S33">
    <cfRule type="expression" dxfId="138" priority="16">
      <formula>"LUB($B16=$B15;$B14=$B15)"</formula>
    </cfRule>
  </conditionalFormatting>
  <conditionalFormatting sqref="T13:T33">
    <cfRule type="cellIs" dxfId="137" priority="14" operator="lessThan">
      <formula>0</formula>
    </cfRule>
    <cfRule type="cellIs" dxfId="136" priority="15" operator="equal">
      <formula>0</formula>
    </cfRule>
  </conditionalFormatting>
  <conditionalFormatting sqref="T13:T33">
    <cfRule type="expression" dxfId="135" priority="13">
      <formula>"LUB($B16=$B15;$B14=$B15)"</formula>
    </cfRule>
  </conditionalFormatting>
  <conditionalFormatting sqref="Y13:Y33">
    <cfRule type="cellIs" dxfId="134" priority="11" operator="lessThan">
      <formula>0</formula>
    </cfRule>
    <cfRule type="cellIs" dxfId="133" priority="12" operator="equal">
      <formula>0</formula>
    </cfRule>
  </conditionalFormatting>
  <conditionalFormatting sqref="Y13:Y33">
    <cfRule type="expression" dxfId="132" priority="10">
      <formula>"LUB($B16=$B15;$B14=$B15)"</formula>
    </cfRule>
  </conditionalFormatting>
  <conditionalFormatting sqref="U13:V33">
    <cfRule type="cellIs" dxfId="131" priority="8" operator="lessThan">
      <formula>0</formula>
    </cfRule>
    <cfRule type="cellIs" dxfId="130" priority="9" operator="equal">
      <formula>0</formula>
    </cfRule>
  </conditionalFormatting>
  <conditionalFormatting sqref="U13:V33">
    <cfRule type="expression" dxfId="129" priority="7">
      <formula>"LUB($B16=$B15;$B14=$B15)"</formula>
    </cfRule>
  </conditionalFormatting>
  <conditionalFormatting sqref="Z13:Z33">
    <cfRule type="cellIs" dxfId="128" priority="5" operator="lessThan">
      <formula>0</formula>
    </cfRule>
    <cfRule type="cellIs" dxfId="127" priority="6" operator="equal">
      <formula>0</formula>
    </cfRule>
  </conditionalFormatting>
  <conditionalFormatting sqref="Z13:Z33">
    <cfRule type="expression" dxfId="126" priority="4">
      <formula>"LUB($B16=$B15;$B14=$B15)"</formula>
    </cfRule>
  </conditionalFormatting>
  <conditionalFormatting sqref="AA13:AA33">
    <cfRule type="cellIs" dxfId="125" priority="2" operator="lessThan">
      <formula>0</formula>
    </cfRule>
    <cfRule type="cellIs" dxfId="124" priority="3" operator="equal">
      <formula>0</formula>
    </cfRule>
  </conditionalFormatting>
  <conditionalFormatting sqref="AA13:AA33">
    <cfRule type="expression" dxfId="123" priority="1">
      <formula>"LUB($B16=$B15;$B14=$B15)"</formula>
    </cfRule>
  </conditionalFormatting>
  <conditionalFormatting sqref="B33">
    <cfRule type="cellIs" dxfId="122" priority="90" operator="equal">
      <formula>#REF!</formula>
    </cfRule>
  </conditionalFormatting>
  <conditionalFormatting sqref="A33 C33:AA33">
    <cfRule type="expression" dxfId="121" priority="93">
      <formula>AND(OR($B33=#REF!,$B33=$B32),$B33&lt;&gt;"")</formula>
    </cfRule>
  </conditionalFormatting>
  <conditionalFormatting sqref="A33">
    <cfRule type="expression" dxfId="120" priority="97">
      <formula>AND(OR($B33=#REF!,$B33=$B32),$B33&lt;&gt;"")</formula>
    </cfRule>
  </conditionalFormatting>
  <dataValidations xWindow="844" yWindow="319" count="2">
    <dataValidation type="list" allowBlank="1" showInputMessage="1" showErrorMessage="1" sqref="AE1">
      <formula1>$AC$1:$AC$12</formula1>
    </dataValidation>
    <dataValidation allowBlank="1" showInputMessage="1" promptTitle="Dowolny tekst" prompt=" " sqref="C6:W6"/>
  </dataValidations>
  <printOptions horizontalCentered="1"/>
  <pageMargins left="0.23622047244094491" right="0.23622047244094491" top="0.27559055118110237" bottom="0.23622047244094491" header="0.15748031496062992" footer="0.15748031496062992"/>
  <pageSetup paperSize="9" scale="96" fitToHeight="0" orientation="landscape" r:id="rId1"/>
  <headerFooter alignWithMargins="0"/>
  <drawing r:id="rId2"/>
  <legacyDrawing r:id="rId3"/>
  <controls>
    <mc:AlternateContent xmlns:mc="http://schemas.openxmlformats.org/markup-compatibility/2006">
      <mc:Choice Requires="x14">
        <control shapeId="13317" r:id="rId4" name="ComboBox1">
          <controlPr locked="0" defaultSize="0" print="0" autoLine="0" autoPict="0" linkedCell="AE1" listFillRange="AC1:AC12" r:id="rId5">
            <anchor moveWithCells="1">
              <from>
                <xdr:col>0</xdr:col>
                <xdr:colOff>228600</xdr:colOff>
                <xdr:row>0</xdr:row>
                <xdr:rowOff>57150</xdr:rowOff>
              </from>
              <to>
                <xdr:col>1</xdr:col>
                <xdr:colOff>1704975</xdr:colOff>
                <xdr:row>2</xdr:row>
                <xdr:rowOff>47625</xdr:rowOff>
              </to>
            </anchor>
          </controlPr>
        </control>
      </mc:Choice>
      <mc:Fallback>
        <control shapeId="13317" r:id="rId4" name="ComboBox1"/>
      </mc:Fallback>
    </mc:AlternateContent>
    <mc:AlternateContent xmlns:mc="http://schemas.openxmlformats.org/markup-compatibility/2006">
      <mc:Choice Requires="x14">
        <control shapeId="13320" r:id="rId6" name="ComboBox2">
          <controlPr locked="0" defaultSize="0" print="0" autoLine="0" autoPict="0" linkedCell="AP1" listFillRange="AP2:AP61" r:id="rId7">
            <anchor moveWithCells="1">
              <from>
                <xdr:col>1</xdr:col>
                <xdr:colOff>1990725</xdr:colOff>
                <xdr:row>0</xdr:row>
                <xdr:rowOff>57150</xdr:rowOff>
              </from>
              <to>
                <xdr:col>23</xdr:col>
                <xdr:colOff>66675</xdr:colOff>
                <xdr:row>2</xdr:row>
                <xdr:rowOff>57150</xdr:rowOff>
              </to>
            </anchor>
          </controlPr>
        </control>
      </mc:Choice>
      <mc:Fallback>
        <control shapeId="13320" r:id="rId6" name="ComboBox2"/>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44692</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IF(kwiecień!AU19=0,kwiecień!AV2,kwiecień!BB2+1)</f>
        <v>44676</v>
      </c>
      <c r="M2" s="326">
        <f t="shared" ref="M2:R2" si="0">L2+1</f>
        <v>44677</v>
      </c>
      <c r="N2" s="326">
        <f t="shared" si="0"/>
        <v>44678</v>
      </c>
      <c r="O2" s="326">
        <f t="shared" si="0"/>
        <v>44679</v>
      </c>
      <c r="P2" s="326">
        <f t="shared" si="0"/>
        <v>44680</v>
      </c>
      <c r="Q2" s="325">
        <f t="shared" si="0"/>
        <v>44681</v>
      </c>
      <c r="R2" s="329">
        <f t="shared" si="0"/>
        <v>44682</v>
      </c>
      <c r="S2" s="331"/>
      <c r="T2" s="327" t="str">
        <f>K2</f>
        <v>suma</v>
      </c>
      <c r="U2" s="326">
        <f>R2+1</f>
        <v>44683</v>
      </c>
      <c r="V2" s="326">
        <f t="shared" ref="V2:AA2" si="1">U2+1</f>
        <v>44684</v>
      </c>
      <c r="W2" s="326">
        <f t="shared" si="1"/>
        <v>44685</v>
      </c>
      <c r="X2" s="326">
        <f t="shared" si="1"/>
        <v>44686</v>
      </c>
      <c r="Y2" s="326">
        <f t="shared" si="1"/>
        <v>44687</v>
      </c>
      <c r="Z2" s="325">
        <f t="shared" si="1"/>
        <v>44688</v>
      </c>
      <c r="AA2" s="329">
        <f t="shared" si="1"/>
        <v>44689</v>
      </c>
      <c r="AB2" s="331"/>
      <c r="AC2" s="327" t="str">
        <f>T2</f>
        <v>suma</v>
      </c>
      <c r="AD2" s="326">
        <f>AA2+1</f>
        <v>44690</v>
      </c>
      <c r="AE2" s="326">
        <f t="shared" ref="AE2:AJ2" si="2">AD2+1</f>
        <v>44691</v>
      </c>
      <c r="AF2" s="326">
        <f t="shared" si="2"/>
        <v>44692</v>
      </c>
      <c r="AG2" s="326">
        <f t="shared" si="2"/>
        <v>44693</v>
      </c>
      <c r="AH2" s="326">
        <f t="shared" si="2"/>
        <v>44694</v>
      </c>
      <c r="AI2" s="325">
        <f t="shared" si="2"/>
        <v>44695</v>
      </c>
      <c r="AJ2" s="329">
        <f t="shared" si="2"/>
        <v>44696</v>
      </c>
      <c r="AK2" s="331"/>
      <c r="AL2" s="327" t="str">
        <f>AC2</f>
        <v>suma</v>
      </c>
      <c r="AM2" s="326">
        <f>AJ2+1</f>
        <v>44697</v>
      </c>
      <c r="AN2" s="326">
        <f t="shared" ref="AN2:AS2" si="3">AM2+1</f>
        <v>44698</v>
      </c>
      <c r="AO2" s="326">
        <f t="shared" si="3"/>
        <v>44699</v>
      </c>
      <c r="AP2" s="326">
        <f t="shared" si="3"/>
        <v>44700</v>
      </c>
      <c r="AQ2" s="326">
        <f t="shared" si="3"/>
        <v>44701</v>
      </c>
      <c r="AR2" s="325">
        <f t="shared" si="3"/>
        <v>44702</v>
      </c>
      <c r="AS2" s="329">
        <f t="shared" si="3"/>
        <v>44703</v>
      </c>
      <c r="AT2" s="331"/>
      <c r="AU2" s="327" t="str">
        <f>AC2</f>
        <v>suma</v>
      </c>
      <c r="AV2" s="326">
        <f>AS2+1</f>
        <v>44704</v>
      </c>
      <c r="AW2" s="326">
        <f t="shared" ref="AW2:BB2" si="4">AV2+1</f>
        <v>44705</v>
      </c>
      <c r="AX2" s="326">
        <f t="shared" si="4"/>
        <v>44706</v>
      </c>
      <c r="AY2" s="326">
        <f t="shared" si="4"/>
        <v>44707</v>
      </c>
      <c r="AZ2" s="326">
        <f t="shared" si="4"/>
        <v>44708</v>
      </c>
      <c r="BA2" s="325">
        <f t="shared" si="4"/>
        <v>44709</v>
      </c>
      <c r="BB2" s="329">
        <f t="shared" si="4"/>
        <v>44710</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4</v>
      </c>
      <c r="M9" s="11">
        <f t="shared" ref="M9:R9" si="5">MONTH(M2)</f>
        <v>4</v>
      </c>
      <c r="N9" s="11">
        <f t="shared" si="5"/>
        <v>4</v>
      </c>
      <c r="O9" s="11">
        <f t="shared" si="5"/>
        <v>4</v>
      </c>
      <c r="P9" s="11">
        <f t="shared" si="5"/>
        <v>4</v>
      </c>
      <c r="Q9" s="11">
        <f t="shared" si="5"/>
        <v>4</v>
      </c>
      <c r="R9" s="19">
        <f t="shared" si="5"/>
        <v>5</v>
      </c>
      <c r="S9" s="21"/>
      <c r="T9" s="20"/>
      <c r="U9" s="11">
        <f t="shared" ref="U9:AA9" si="6">MONTH(U2)</f>
        <v>5</v>
      </c>
      <c r="V9" s="11">
        <f t="shared" si="6"/>
        <v>5</v>
      </c>
      <c r="W9" s="11">
        <f t="shared" si="6"/>
        <v>5</v>
      </c>
      <c r="X9" s="11">
        <f t="shared" si="6"/>
        <v>5</v>
      </c>
      <c r="Y9" s="11">
        <f t="shared" si="6"/>
        <v>5</v>
      </c>
      <c r="Z9" s="11">
        <f t="shared" si="6"/>
        <v>5</v>
      </c>
      <c r="AA9" s="19">
        <f t="shared" si="6"/>
        <v>5</v>
      </c>
      <c r="AB9" s="21"/>
      <c r="AC9" s="28"/>
      <c r="AD9" s="11">
        <f t="shared" ref="AD9:AJ9" si="7">MONTH(AD2)</f>
        <v>5</v>
      </c>
      <c r="AE9" s="11">
        <f t="shared" si="7"/>
        <v>5</v>
      </c>
      <c r="AF9" s="11">
        <f t="shared" si="7"/>
        <v>5</v>
      </c>
      <c r="AG9" s="11">
        <f t="shared" si="7"/>
        <v>5</v>
      </c>
      <c r="AH9" s="11">
        <f t="shared" si="7"/>
        <v>5</v>
      </c>
      <c r="AI9" s="11">
        <f t="shared" si="7"/>
        <v>5</v>
      </c>
      <c r="AJ9" s="19">
        <f t="shared" si="7"/>
        <v>5</v>
      </c>
      <c r="AK9" s="21"/>
      <c r="AL9" s="20"/>
      <c r="AM9" s="11">
        <f t="shared" ref="AM9:AS9" si="8">MONTH(AM2)</f>
        <v>5</v>
      </c>
      <c r="AN9" s="11">
        <f t="shared" si="8"/>
        <v>5</v>
      </c>
      <c r="AO9" s="11">
        <f t="shared" si="8"/>
        <v>5</v>
      </c>
      <c r="AP9" s="11">
        <f t="shared" si="8"/>
        <v>5</v>
      </c>
      <c r="AQ9" s="11">
        <f t="shared" si="8"/>
        <v>5</v>
      </c>
      <c r="AR9" s="11">
        <f t="shared" si="8"/>
        <v>5</v>
      </c>
      <c r="AS9" s="19">
        <f t="shared" si="8"/>
        <v>5</v>
      </c>
      <c r="AT9" s="21"/>
      <c r="AU9" s="28"/>
      <c r="AV9" s="11">
        <f t="shared" ref="AV9:BB9" si="9">MONTH(AV2)</f>
        <v>5</v>
      </c>
      <c r="AW9" s="11">
        <f t="shared" si="9"/>
        <v>5</v>
      </c>
      <c r="AX9" s="11">
        <f t="shared" si="9"/>
        <v>5</v>
      </c>
      <c r="AY9" s="11">
        <f t="shared" si="9"/>
        <v>5</v>
      </c>
      <c r="AZ9" s="11">
        <f t="shared" si="9"/>
        <v>5</v>
      </c>
      <c r="BA9" s="11">
        <f t="shared" si="9"/>
        <v>5</v>
      </c>
      <c r="BB9" s="24">
        <f t="shared" si="9"/>
        <v>5</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100</v>
      </c>
      <c r="J13" s="196">
        <f t="shared" ref="J13" si="11">IF(OR($B13=$B19,J16=0),0,ROUND((K14+P18)/J16,0))</f>
        <v>18</v>
      </c>
      <c r="K13" s="167">
        <f>SUM(L13:R13)</f>
        <v>20</v>
      </c>
      <c r="L13" s="143">
        <f>kwiecień!L13</f>
        <v>4</v>
      </c>
      <c r="M13" s="143">
        <f>kwiecień!M13</f>
        <v>3</v>
      </c>
      <c r="N13" s="143">
        <f>kwiecień!N13</f>
        <v>5</v>
      </c>
      <c r="O13" s="143">
        <f>kwiecień!O13</f>
        <v>2</v>
      </c>
      <c r="P13" s="144">
        <f>kwiecień!P13</f>
        <v>6</v>
      </c>
      <c r="Q13" s="145">
        <f>kwiecień!Q13</f>
        <v>0</v>
      </c>
      <c r="R13" s="147">
        <f>kwiecień!R13</f>
        <v>0</v>
      </c>
      <c r="S13" s="196">
        <f t="shared" ref="S13" si="12">IF(OR($B13=$B19,S16=0),0,ROUND((T14+Y18)/S16,0))</f>
        <v>18</v>
      </c>
      <c r="T13" s="142">
        <f>SUM(U13:AA13)</f>
        <v>20</v>
      </c>
      <c r="U13" s="143">
        <f>kwiecień!U13</f>
        <v>4</v>
      </c>
      <c r="V13" s="143">
        <f>kwiecień!V13</f>
        <v>3</v>
      </c>
      <c r="W13" s="143">
        <f>kwiecień!W13</f>
        <v>5</v>
      </c>
      <c r="X13" s="143">
        <f>kwiecień!X13</f>
        <v>2</v>
      </c>
      <c r="Y13" s="144">
        <f>kwiecień!Y13</f>
        <v>6</v>
      </c>
      <c r="Z13" s="145">
        <f>kwiecień!Z13</f>
        <v>0</v>
      </c>
      <c r="AA13" s="146">
        <f>kwiecień!AA13</f>
        <v>0</v>
      </c>
      <c r="AB13" s="196">
        <f t="shared" ref="AB13" si="13">IF(OR($B13=$B19,AB16=0),0,ROUND((AC14+AH18)/AB16,0))</f>
        <v>18</v>
      </c>
      <c r="AC13" s="142">
        <f>SUM(AD13:AJ13)</f>
        <v>20</v>
      </c>
      <c r="AD13" s="143">
        <f>kwiecień!AD13</f>
        <v>4</v>
      </c>
      <c r="AE13" s="143">
        <f>kwiecień!AE13</f>
        <v>3</v>
      </c>
      <c r="AF13" s="143">
        <f>kwiecień!AF13</f>
        <v>5</v>
      </c>
      <c r="AG13" s="143">
        <f>kwiecień!AG13</f>
        <v>2</v>
      </c>
      <c r="AH13" s="144">
        <f>kwiecień!AH13</f>
        <v>6</v>
      </c>
      <c r="AI13" s="145">
        <f>kwiecień!AI13</f>
        <v>0</v>
      </c>
      <c r="AJ13" s="146">
        <f>kwiecień!AJ13</f>
        <v>0</v>
      </c>
      <c r="AK13" s="196">
        <f t="shared" ref="AK13" si="14">IF(OR($B13=$B19,AK16=0),0,ROUND((AL14+AQ18)/AK16,0))</f>
        <v>18</v>
      </c>
      <c r="AL13" s="142">
        <f>SUM(AM13:AS13)</f>
        <v>20</v>
      </c>
      <c r="AM13" s="143">
        <f>kwiecień!AM13</f>
        <v>4</v>
      </c>
      <c r="AN13" s="143">
        <f>kwiecień!AN13</f>
        <v>3</v>
      </c>
      <c r="AO13" s="143">
        <f>kwiecień!AO13</f>
        <v>5</v>
      </c>
      <c r="AP13" s="143">
        <f>kwiecień!AP13</f>
        <v>2</v>
      </c>
      <c r="AQ13" s="144">
        <f>kwiecień!AQ13</f>
        <v>6</v>
      </c>
      <c r="AR13" s="145">
        <f>kwiecień!AR13</f>
        <v>0</v>
      </c>
      <c r="AS13" s="146">
        <f>kwiecień!AS13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36">
        <f>ROUND(IF(OR(AU15-AU18*(7-AT15)+AZ18&lt;0,$B13=$B19,AU18&lt;=0,AU15=0),0,IF(AU15-AU18*(7-AT15)+AZ18&gt;BA18-AY18+AZ18,BA18-AY18+AZ18,AU15-AU18*(7-AT15)+AZ18)),1)</f>
        <v>2</v>
      </c>
      <c r="AX18" s="337"/>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1</v>
      </c>
      <c r="B19" s="316">
        <f>kwiecień!B19</f>
        <v>1</v>
      </c>
      <c r="C19" s="317">
        <f>kwiecień!C19</f>
        <v>0</v>
      </c>
      <c r="D19" s="317">
        <f>kwiecień!D19</f>
        <v>0</v>
      </c>
      <c r="E19" s="317">
        <f>kwiecień!E19</f>
        <v>0</v>
      </c>
      <c r="F19" s="177">
        <f>kwiecień!F19</f>
        <v>18</v>
      </c>
      <c r="G19" s="185">
        <f>kwiecień!G19</f>
        <v>18</v>
      </c>
      <c r="H19" s="177"/>
      <c r="I19" s="192">
        <f>K19+T19+AC19+AL19+AU19</f>
        <v>5</v>
      </c>
      <c r="J19" s="186">
        <f t="shared" ref="J19" si="93">IF(OR($B19=$B25,J22=0),0,ROUND((K20+P24)/J22,0))</f>
        <v>18</v>
      </c>
      <c r="K19" s="51">
        <f>SUM(L19:R19)</f>
        <v>1</v>
      </c>
      <c r="L19" s="52">
        <f>kwiecień!L19</f>
        <v>1</v>
      </c>
      <c r="M19" s="52">
        <f>kwiecień!M19</f>
        <v>0</v>
      </c>
      <c r="N19" s="52">
        <f>kwiecień!N19</f>
        <v>0</v>
      </c>
      <c r="O19" s="52">
        <f>kwiecień!O19</f>
        <v>0</v>
      </c>
      <c r="P19" s="53">
        <f>kwiecień!P19</f>
        <v>0</v>
      </c>
      <c r="Q19" s="54">
        <f>kwiecień!Q19</f>
        <v>0</v>
      </c>
      <c r="R19" s="55">
        <f>kwiecień!R19</f>
        <v>0</v>
      </c>
      <c r="S19" s="188">
        <f t="shared" ref="S19" si="94">IF(OR($B19=$B25,S22=0),0,ROUND((T20+Y24)/S22,0))</f>
        <v>18</v>
      </c>
      <c r="T19" s="51">
        <f>SUM(U19:AA19)</f>
        <v>1</v>
      </c>
      <c r="U19" s="52">
        <f>kwiecień!U19</f>
        <v>1</v>
      </c>
      <c r="V19" s="52">
        <f>kwiecień!V19</f>
        <v>0</v>
      </c>
      <c r="W19" s="52">
        <f>kwiecień!W19</f>
        <v>0</v>
      </c>
      <c r="X19" s="52">
        <f>kwiecień!X19</f>
        <v>0</v>
      </c>
      <c r="Y19" s="53">
        <f>kwiecień!Y19</f>
        <v>0</v>
      </c>
      <c r="Z19" s="54">
        <f>kwiecień!Z19</f>
        <v>0</v>
      </c>
      <c r="AA19" s="55">
        <f>kwiecień!AA19</f>
        <v>0</v>
      </c>
      <c r="AB19" s="188">
        <f t="shared" ref="AB19" si="95">IF(OR($B19=$B25,AB22=0),0,ROUND((AC20+AH24)/AB22,0))</f>
        <v>18</v>
      </c>
      <c r="AC19" s="51">
        <f>SUM(AD19:AJ19)</f>
        <v>1</v>
      </c>
      <c r="AD19" s="52">
        <f>kwiecień!AD19</f>
        <v>1</v>
      </c>
      <c r="AE19" s="52">
        <f>kwiecień!AE19</f>
        <v>0</v>
      </c>
      <c r="AF19" s="52">
        <f>kwiecień!AF19</f>
        <v>0</v>
      </c>
      <c r="AG19" s="52">
        <f>kwiecień!AG19</f>
        <v>0</v>
      </c>
      <c r="AH19" s="53">
        <f>kwiecień!AH19</f>
        <v>0</v>
      </c>
      <c r="AI19" s="54">
        <f>kwiecień!AI19</f>
        <v>0</v>
      </c>
      <c r="AJ19" s="55">
        <f>kwiecień!AJ19</f>
        <v>0</v>
      </c>
      <c r="AK19" s="188">
        <f t="shared" ref="AK19" si="96">IF(OR($B19=$B25,AK22=0),0,ROUND((AL20+AQ24)/AK22,0))</f>
        <v>18</v>
      </c>
      <c r="AL19" s="51">
        <f>SUM(AM19:AS19)</f>
        <v>1</v>
      </c>
      <c r="AM19" s="52">
        <f>kwiecień!AM19</f>
        <v>1</v>
      </c>
      <c r="AN19" s="52">
        <f>kwiecień!AN19</f>
        <v>0</v>
      </c>
      <c r="AO19" s="52">
        <f>kwiecień!AO19</f>
        <v>0</v>
      </c>
      <c r="AP19" s="52">
        <f>kwiecień!AP19</f>
        <v>0</v>
      </c>
      <c r="AQ19" s="53">
        <f>kwiecień!AQ19</f>
        <v>0</v>
      </c>
      <c r="AR19" s="54">
        <f>kwiecień!AR19</f>
        <v>0</v>
      </c>
      <c r="AS19" s="55">
        <f>kwiecień!AS19</f>
        <v>0</v>
      </c>
      <c r="AT19" s="188">
        <f t="shared" ref="AT19" si="97">IF(OR($B19=$B25,AT22=0),0,ROUND((AU20+AZ24)/AT22,0))</f>
        <v>18</v>
      </c>
      <c r="AU19" s="51">
        <f>SUM(AV19:BB19)</f>
        <v>1</v>
      </c>
      <c r="AV19" s="52">
        <f t="shared" ref="AV19" si="98">IF(SUM($AM$9:$AS$9)=SUM($AV$9:$BB$9),AM19,IF(AND(SUM($AV$9:$BB$9)&gt;42,SUM($AV$9:$BB$9)&lt;49),AM19,0))</f>
        <v>1</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5</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1</v>
      </c>
      <c r="AU20" s="22">
        <f>SUM(AV20:BB20)</f>
        <v>1</v>
      </c>
      <c r="AV20" s="35">
        <f t="shared" ref="AV20:BB20" si="114">IF($B13=$B19,AV19+AV14,AV19)</f>
        <v>1</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5</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6</v>
      </c>
      <c r="AU21" s="39">
        <f t="shared" ref="AU21:BB21" si="124">IF($B13=$B19,AU22+AU15,AU22)</f>
        <v>1</v>
      </c>
      <c r="AV21" s="40">
        <f t="shared" si="124"/>
        <v>1</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5</v>
      </c>
      <c r="I22" s="165">
        <f>K22+T22+AC22+AL22+AU22</f>
        <v>5</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5.5555555555555552E-2</v>
      </c>
      <c r="AU22" s="7">
        <f>SUM(AV22:BB22)</f>
        <v>1</v>
      </c>
      <c r="AV22" s="6">
        <f>IF(SUM($AM$9:$AS$9)=SUM($AV$9:$BB$9),AV19,IF(AND(SUM($AV$9:$BB$9)&gt;42,SUM($AV$9:$BB$9)&lt;49),AV19,0))</f>
        <v>1</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1</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kwiecień!F24</f>
        <v>0</v>
      </c>
      <c r="G24" s="184">
        <f>kwiecień!G24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1</v>
      </c>
      <c r="AU24" s="133">
        <f t="shared" ref="AU24" si="169">IF(OR($B19=$B25,AT24=0,(AU20-BA24+AY24)&lt;=0),0,(AU20-BA24+AY24)/AT24)</f>
        <v>18</v>
      </c>
      <c r="AV24" s="137">
        <f t="shared" ref="AV24" si="170">IF(AU24*(7-AT21)&lt;=0,0,AU24*(7-AT21))</f>
        <v>18</v>
      </c>
      <c r="AW24" s="309">
        <f>ROUND(IF(OR(AU21-AU24*(7-AT21)+AZ24&lt;0,$B19=$B25,AU24&lt;=0,AU21=0),0,IF(AU21-AU24*(7-AT21)+AZ24&gt;BA24-AY24+AZ24,BA24-AY24+AZ24,AU21-AU24*(7-AT21)+AZ24)),1)</f>
        <v>0</v>
      </c>
      <c r="AX24" s="310"/>
      <c r="AY24" s="139">
        <f t="shared" ref="AY24" si="171">IF(OR($B19=$B25,AT20=0),0,IF($B19=$B13,AT19,$F19))</f>
        <v>18</v>
      </c>
      <c r="AZ24" s="30">
        <f t="shared" ref="AZ24" si="172">IF(OR($B19=$B25,AT24=0),0,$G21-$G20)</f>
        <v>0</v>
      </c>
      <c r="BA24" s="134">
        <f t="shared" ref="BA24" si="173">IF(OR($B19=$B25,AT24=0),0,AT23)</f>
        <v>1</v>
      </c>
      <c r="BB24" s="138">
        <f t="shared" ref="BB24" si="174">IF($B19=$B25,0,AU21)</f>
        <v>1</v>
      </c>
    </row>
    <row r="25" spans="1:54" ht="15.75" x14ac:dyDescent="0.2">
      <c r="A25" s="1">
        <f t="shared" ref="A25" si="175">IF(B25="","1. Niewypełnione",B25)</f>
        <v>0</v>
      </c>
      <c r="B25" s="316">
        <f>kwiecień!B25</f>
        <v>0</v>
      </c>
      <c r="C25" s="317">
        <f>kwiecień!C25</f>
        <v>0</v>
      </c>
      <c r="D25" s="317">
        <f>kwiecień!D25</f>
        <v>0</v>
      </c>
      <c r="E25" s="317">
        <f>kwiecień!E25</f>
        <v>0</v>
      </c>
      <c r="F25" s="177">
        <f>kwiecień!F25</f>
        <v>18</v>
      </c>
      <c r="G25" s="185">
        <f>kwiecień!G25</f>
        <v>18</v>
      </c>
      <c r="H25" s="177"/>
      <c r="I25" s="192">
        <f t="shared" ref="I25:I29" si="176">K25+T25+AC25+AL25+AU25</f>
        <v>0</v>
      </c>
      <c r="J25" s="186">
        <f t="shared" ref="J25" si="177">IF(OR($B25=$B31,J28=0),0,ROUND((K26+P30)/J28,0))</f>
        <v>0</v>
      </c>
      <c r="K25" s="51">
        <f t="shared" ref="K25:K26" si="178">SUM(L25:R25)</f>
        <v>0</v>
      </c>
      <c r="L25" s="52">
        <f>kwiecień!L25</f>
        <v>0</v>
      </c>
      <c r="M25" s="52">
        <f>kwiecień!M25</f>
        <v>0</v>
      </c>
      <c r="N25" s="52">
        <f>kwiecień!N25</f>
        <v>0</v>
      </c>
      <c r="O25" s="52">
        <f>kwiecień!O25</f>
        <v>0</v>
      </c>
      <c r="P25" s="53">
        <f>kwiecień!P25</f>
        <v>0</v>
      </c>
      <c r="Q25" s="54">
        <f>kwiecień!Q25</f>
        <v>0</v>
      </c>
      <c r="R25" s="55">
        <f>kwiecień!R25</f>
        <v>0</v>
      </c>
      <c r="S25" s="188">
        <f t="shared" ref="S25" si="179">IF(OR($B25=$B31,S28=0),0,ROUND((T26+Y30)/S28,0))</f>
        <v>0</v>
      </c>
      <c r="T25" s="51">
        <f t="shared" ref="T25:T26" si="180">SUM(U25:AA25)</f>
        <v>0</v>
      </c>
      <c r="U25" s="52">
        <f>kwiecień!U25</f>
        <v>0</v>
      </c>
      <c r="V25" s="52">
        <f>kwiecień!V25</f>
        <v>0</v>
      </c>
      <c r="W25" s="52">
        <f>kwiecień!W25</f>
        <v>0</v>
      </c>
      <c r="X25" s="52">
        <f>kwiecień!X25</f>
        <v>0</v>
      </c>
      <c r="Y25" s="53">
        <f>kwiecień!Y25</f>
        <v>0</v>
      </c>
      <c r="Z25" s="54">
        <f>kwiecień!Z25</f>
        <v>0</v>
      </c>
      <c r="AA25" s="55">
        <f>kwiecień!AA25</f>
        <v>0</v>
      </c>
      <c r="AB25" s="188">
        <f t="shared" ref="AB25" si="181">IF(OR($B25=$B31,AB28=0),0,ROUND((AC26+AH30)/AB28,0))</f>
        <v>0</v>
      </c>
      <c r="AC25" s="51">
        <f t="shared" ref="AC25:AC26" si="182">SUM(AD25:AJ25)</f>
        <v>0</v>
      </c>
      <c r="AD25" s="52">
        <f>kwiecień!AD25</f>
        <v>0</v>
      </c>
      <c r="AE25" s="52">
        <f>kwiecień!AE25</f>
        <v>0</v>
      </c>
      <c r="AF25" s="52">
        <f>kwiecień!AF25</f>
        <v>0</v>
      </c>
      <c r="AG25" s="52">
        <f>kwiecień!AG25</f>
        <v>0</v>
      </c>
      <c r="AH25" s="53">
        <f>kwiecień!AH25</f>
        <v>0</v>
      </c>
      <c r="AI25" s="54">
        <f>kwiecień!AI25</f>
        <v>0</v>
      </c>
      <c r="AJ25" s="55">
        <f>kwiecień!AJ25</f>
        <v>0</v>
      </c>
      <c r="AK25" s="188">
        <f t="shared" ref="AK25" si="183">IF(OR($B25=$B31,AK28=0),0,ROUND((AL26+AQ30)/AK28,0))</f>
        <v>0</v>
      </c>
      <c r="AL25" s="51">
        <f t="shared" ref="AL25:AL26" si="184">SUM(AM25:AS25)</f>
        <v>0</v>
      </c>
      <c r="AM25" s="52">
        <f>kwiecień!AM25</f>
        <v>0</v>
      </c>
      <c r="AN25" s="52">
        <f>kwiecień!AN25</f>
        <v>0</v>
      </c>
      <c r="AO25" s="52">
        <f>kwiecień!AO25</f>
        <v>0</v>
      </c>
      <c r="AP25" s="52">
        <f>kwiecień!AP25</f>
        <v>0</v>
      </c>
      <c r="AQ25" s="53">
        <f>kwiecień!AQ25</f>
        <v>0</v>
      </c>
      <c r="AR25" s="54">
        <f>kwiecień!AR25</f>
        <v>0</v>
      </c>
      <c r="AS25" s="55">
        <f>kwiecień!AS25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kwiecień!F30</f>
        <v>0</v>
      </c>
      <c r="G30" s="184">
        <f>kwiecień!G30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kwiecień!B31</f>
        <v>0</v>
      </c>
      <c r="C31" s="317">
        <f>kwiecień!C31</f>
        <v>0</v>
      </c>
      <c r="D31" s="317">
        <f>kwiecień!D31</f>
        <v>0</v>
      </c>
      <c r="E31" s="317">
        <f>kwiecień!E31</f>
        <v>0</v>
      </c>
      <c r="F31" s="177">
        <f>kwiecień!F31</f>
        <v>18</v>
      </c>
      <c r="G31" s="185">
        <f>kwiecień!G31</f>
        <v>18</v>
      </c>
      <c r="H31" s="177"/>
      <c r="I31" s="192">
        <f t="shared" ref="I31:I35" si="285">K31+T31+AC31+AL31+AU31</f>
        <v>0</v>
      </c>
      <c r="J31" s="186">
        <f t="shared" ref="J31" si="286">IF(OR($B31=$B37,J34=0),0,ROUND((K32+P36)/J34,0))</f>
        <v>0</v>
      </c>
      <c r="K31" s="51">
        <f t="shared" ref="K31:K32" si="287">SUM(L31:R31)</f>
        <v>0</v>
      </c>
      <c r="L31" s="52">
        <f>kwiecień!L31</f>
        <v>0</v>
      </c>
      <c r="M31" s="52">
        <f>kwiecień!M31</f>
        <v>0</v>
      </c>
      <c r="N31" s="52">
        <f>kwiecień!N31</f>
        <v>0</v>
      </c>
      <c r="O31" s="52">
        <f>kwiecień!O31</f>
        <v>0</v>
      </c>
      <c r="P31" s="53">
        <f>kwiecień!P31</f>
        <v>0</v>
      </c>
      <c r="Q31" s="54">
        <f>kwiecień!Q31</f>
        <v>0</v>
      </c>
      <c r="R31" s="55">
        <f>kwiecień!R31</f>
        <v>0</v>
      </c>
      <c r="S31" s="188">
        <f t="shared" ref="S31" si="288">IF(OR($B31=$B37,S34=0),0,ROUND((T32+Y36)/S34,0))</f>
        <v>0</v>
      </c>
      <c r="T31" s="51">
        <f t="shared" ref="T31:T32" si="289">SUM(U31:AA31)</f>
        <v>0</v>
      </c>
      <c r="U31" s="52">
        <f>kwiecień!U31</f>
        <v>0</v>
      </c>
      <c r="V31" s="52">
        <f>kwiecień!V31</f>
        <v>0</v>
      </c>
      <c r="W31" s="52">
        <f>kwiecień!W31</f>
        <v>0</v>
      </c>
      <c r="X31" s="52">
        <f>kwiecień!X31</f>
        <v>0</v>
      </c>
      <c r="Y31" s="53">
        <f>kwiecień!Y31</f>
        <v>0</v>
      </c>
      <c r="Z31" s="54">
        <f>kwiecień!Z31</f>
        <v>0</v>
      </c>
      <c r="AA31" s="55">
        <f>kwiecień!AA31</f>
        <v>0</v>
      </c>
      <c r="AB31" s="188">
        <f t="shared" ref="AB31" si="290">IF(OR($B31=$B37,AB34=0),0,ROUND((AC32+AH36)/AB34,0))</f>
        <v>0</v>
      </c>
      <c r="AC31" s="51">
        <f t="shared" ref="AC31:AC32" si="291">SUM(AD31:AJ31)</f>
        <v>0</v>
      </c>
      <c r="AD31" s="52">
        <f>kwiecień!AD31</f>
        <v>0</v>
      </c>
      <c r="AE31" s="52">
        <f>kwiecień!AE31</f>
        <v>0</v>
      </c>
      <c r="AF31" s="52">
        <f>kwiecień!AF31</f>
        <v>0</v>
      </c>
      <c r="AG31" s="52">
        <f>kwiecień!AG31</f>
        <v>0</v>
      </c>
      <c r="AH31" s="53">
        <f>kwiecień!AH31</f>
        <v>0</v>
      </c>
      <c r="AI31" s="54">
        <f>kwiecień!AI31</f>
        <v>0</v>
      </c>
      <c r="AJ31" s="55">
        <f>kwiecień!AJ31</f>
        <v>0</v>
      </c>
      <c r="AK31" s="188">
        <f t="shared" ref="AK31" si="292">IF(OR($B31=$B37,AK34=0),0,ROUND((AL32+AQ36)/AK34,0))</f>
        <v>0</v>
      </c>
      <c r="AL31" s="51">
        <f t="shared" ref="AL31:AL32" si="293">SUM(AM31:AS31)</f>
        <v>0</v>
      </c>
      <c r="AM31" s="52">
        <f>kwiecień!AM31</f>
        <v>0</v>
      </c>
      <c r="AN31" s="52">
        <f>kwiecień!AN31</f>
        <v>0</v>
      </c>
      <c r="AO31" s="52">
        <f>kwiecień!AO31</f>
        <v>0</v>
      </c>
      <c r="AP31" s="52">
        <f>kwiecień!AP31</f>
        <v>0</v>
      </c>
      <c r="AQ31" s="53">
        <f>kwiecień!AQ31</f>
        <v>0</v>
      </c>
      <c r="AR31" s="54">
        <f>kwiecień!AR31</f>
        <v>0</v>
      </c>
      <c r="AS31" s="55">
        <f>kwiecień!AS31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kwiecień!F36</f>
        <v>0</v>
      </c>
      <c r="G36" s="184">
        <f>kwiecień!G36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kwiecień!B37</f>
        <v>0</v>
      </c>
      <c r="C37" s="317">
        <f>kwiecień!C37</f>
        <v>0</v>
      </c>
      <c r="D37" s="317">
        <f>kwiecień!D37</f>
        <v>0</v>
      </c>
      <c r="E37" s="317">
        <f>kwiecień!E37</f>
        <v>0</v>
      </c>
      <c r="F37" s="177">
        <f>kwiecień!F37</f>
        <v>18</v>
      </c>
      <c r="G37" s="185">
        <f>kwiecień!G37</f>
        <v>18</v>
      </c>
      <c r="H37" s="177"/>
      <c r="I37" s="192">
        <f t="shared" ref="I37:I41" si="394">K37+T37+AC37+AL37+AU37</f>
        <v>0</v>
      </c>
      <c r="J37" s="186">
        <f t="shared" ref="J37" si="395">IF(OR($B37=$B43,J40=0),0,ROUND((K38+P42)/J40,0))</f>
        <v>0</v>
      </c>
      <c r="K37" s="51">
        <f t="shared" ref="K37:K38" si="396">SUM(L37:R37)</f>
        <v>0</v>
      </c>
      <c r="L37" s="52">
        <f>kwiecień!L37</f>
        <v>0</v>
      </c>
      <c r="M37" s="52">
        <f>kwiecień!M37</f>
        <v>0</v>
      </c>
      <c r="N37" s="52">
        <f>kwiecień!N37</f>
        <v>0</v>
      </c>
      <c r="O37" s="52">
        <f>kwiecień!O37</f>
        <v>0</v>
      </c>
      <c r="P37" s="53">
        <f>kwiecień!P37</f>
        <v>0</v>
      </c>
      <c r="Q37" s="54">
        <f>kwiecień!Q37</f>
        <v>0</v>
      </c>
      <c r="R37" s="55">
        <f>kwiecień!R37</f>
        <v>0</v>
      </c>
      <c r="S37" s="188">
        <f t="shared" ref="S37" si="397">IF(OR($B37=$B43,S40=0),0,ROUND((T38+Y42)/S40,0))</f>
        <v>0</v>
      </c>
      <c r="T37" s="51">
        <f t="shared" ref="T37:T38" si="398">SUM(U37:AA37)</f>
        <v>0</v>
      </c>
      <c r="U37" s="52">
        <f>kwiecień!U37</f>
        <v>0</v>
      </c>
      <c r="V37" s="52">
        <f>kwiecień!V37</f>
        <v>0</v>
      </c>
      <c r="W37" s="52">
        <f>kwiecień!W37</f>
        <v>0</v>
      </c>
      <c r="X37" s="52">
        <f>kwiecień!X37</f>
        <v>0</v>
      </c>
      <c r="Y37" s="53">
        <f>kwiecień!Y37</f>
        <v>0</v>
      </c>
      <c r="Z37" s="54">
        <f>kwiecień!Z37</f>
        <v>0</v>
      </c>
      <c r="AA37" s="55">
        <f>kwiecień!AA37</f>
        <v>0</v>
      </c>
      <c r="AB37" s="188">
        <f t="shared" ref="AB37" si="399">IF(OR($B37=$B43,AB40=0),0,ROUND((AC38+AH42)/AB40,0))</f>
        <v>0</v>
      </c>
      <c r="AC37" s="51">
        <f t="shared" ref="AC37:AC38" si="400">SUM(AD37:AJ37)</f>
        <v>0</v>
      </c>
      <c r="AD37" s="52">
        <f>kwiecień!AD37</f>
        <v>0</v>
      </c>
      <c r="AE37" s="52">
        <f>kwiecień!AE37</f>
        <v>0</v>
      </c>
      <c r="AF37" s="52">
        <f>kwiecień!AF37</f>
        <v>0</v>
      </c>
      <c r="AG37" s="52">
        <f>kwiecień!AG37</f>
        <v>0</v>
      </c>
      <c r="AH37" s="53">
        <f>kwiecień!AH37</f>
        <v>0</v>
      </c>
      <c r="AI37" s="54">
        <f>kwiecień!AI37</f>
        <v>0</v>
      </c>
      <c r="AJ37" s="55">
        <f>kwiecień!AJ37</f>
        <v>0</v>
      </c>
      <c r="AK37" s="188">
        <f t="shared" ref="AK37" si="401">IF(OR($B37=$B43,AK40=0),0,ROUND((AL38+AQ42)/AK40,0))</f>
        <v>0</v>
      </c>
      <c r="AL37" s="51">
        <f t="shared" ref="AL37:AL38" si="402">SUM(AM37:AS37)</f>
        <v>0</v>
      </c>
      <c r="AM37" s="52">
        <f>kwiecień!AM37</f>
        <v>0</v>
      </c>
      <c r="AN37" s="52">
        <f>kwiecień!AN37</f>
        <v>0</v>
      </c>
      <c r="AO37" s="52">
        <f>kwiecień!AO37</f>
        <v>0</v>
      </c>
      <c r="AP37" s="52">
        <f>kwiecień!AP37</f>
        <v>0</v>
      </c>
      <c r="AQ37" s="53">
        <f>kwiecień!AQ37</f>
        <v>0</v>
      </c>
      <c r="AR37" s="54">
        <f>kwiecień!AR37</f>
        <v>0</v>
      </c>
      <c r="AS37" s="55">
        <f>kwiecień!AS37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kwiecień!F42</f>
        <v>0</v>
      </c>
      <c r="G42" s="184">
        <f>kwiecień!G42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kwiecień!B43</f>
        <v>0</v>
      </c>
      <c r="C43" s="317">
        <f>kwiecień!C43</f>
        <v>0</v>
      </c>
      <c r="D43" s="317">
        <f>kwiecień!D43</f>
        <v>0</v>
      </c>
      <c r="E43" s="317">
        <f>kwiecień!E43</f>
        <v>0</v>
      </c>
      <c r="F43" s="177">
        <f>kwiecień!F43</f>
        <v>18</v>
      </c>
      <c r="G43" s="185">
        <f>kwiecień!G43</f>
        <v>18</v>
      </c>
      <c r="H43" s="177"/>
      <c r="I43" s="192">
        <f t="shared" ref="I43:I47" si="503">K43+T43+AC43+AL43+AU43</f>
        <v>0</v>
      </c>
      <c r="J43" s="186">
        <f t="shared" ref="J43" si="504">IF(OR($B43=$B49,J46=0),0,ROUND((K44+P48)/J46,0))</f>
        <v>0</v>
      </c>
      <c r="K43" s="51">
        <f t="shared" ref="K43:K44" si="505">SUM(L43:R43)</f>
        <v>0</v>
      </c>
      <c r="L43" s="52">
        <f>kwiecień!L43</f>
        <v>0</v>
      </c>
      <c r="M43" s="52">
        <f>kwiecień!M43</f>
        <v>0</v>
      </c>
      <c r="N43" s="52">
        <f>kwiecień!N43</f>
        <v>0</v>
      </c>
      <c r="O43" s="52">
        <f>kwiecień!O43</f>
        <v>0</v>
      </c>
      <c r="P43" s="53">
        <f>kwiecień!P43</f>
        <v>0</v>
      </c>
      <c r="Q43" s="54">
        <f>kwiecień!Q43</f>
        <v>0</v>
      </c>
      <c r="R43" s="55">
        <f>kwiecień!R43</f>
        <v>0</v>
      </c>
      <c r="S43" s="188">
        <f t="shared" ref="S43" si="506">IF(OR($B43=$B49,S46=0),0,ROUND((T44+Y48)/S46,0))</f>
        <v>0</v>
      </c>
      <c r="T43" s="51">
        <f t="shared" ref="T43:T44" si="507">SUM(U43:AA43)</f>
        <v>0</v>
      </c>
      <c r="U43" s="52">
        <f>kwiecień!U43</f>
        <v>0</v>
      </c>
      <c r="V43" s="52">
        <f>kwiecień!V43</f>
        <v>0</v>
      </c>
      <c r="W43" s="52">
        <f>kwiecień!W43</f>
        <v>0</v>
      </c>
      <c r="X43" s="52">
        <f>kwiecień!X43</f>
        <v>0</v>
      </c>
      <c r="Y43" s="53">
        <f>kwiecień!Y43</f>
        <v>0</v>
      </c>
      <c r="Z43" s="54">
        <f>kwiecień!Z43</f>
        <v>0</v>
      </c>
      <c r="AA43" s="55">
        <f>kwiecień!AA43</f>
        <v>0</v>
      </c>
      <c r="AB43" s="188">
        <f t="shared" ref="AB43" si="508">IF(OR($B43=$B49,AB46=0),0,ROUND((AC44+AH48)/AB46,0))</f>
        <v>0</v>
      </c>
      <c r="AC43" s="51">
        <f t="shared" ref="AC43:AC44" si="509">SUM(AD43:AJ43)</f>
        <v>0</v>
      </c>
      <c r="AD43" s="52">
        <f>kwiecień!AD43</f>
        <v>0</v>
      </c>
      <c r="AE43" s="52">
        <f>kwiecień!AE43</f>
        <v>0</v>
      </c>
      <c r="AF43" s="52">
        <f>kwiecień!AF43</f>
        <v>0</v>
      </c>
      <c r="AG43" s="52">
        <f>kwiecień!AG43</f>
        <v>0</v>
      </c>
      <c r="AH43" s="53">
        <f>kwiecień!AH43</f>
        <v>0</v>
      </c>
      <c r="AI43" s="54">
        <f>kwiecień!AI43</f>
        <v>0</v>
      </c>
      <c r="AJ43" s="55">
        <f>kwiecień!AJ43</f>
        <v>0</v>
      </c>
      <c r="AK43" s="188">
        <f t="shared" ref="AK43" si="510">IF(OR($B43=$B49,AK46=0),0,ROUND((AL44+AQ48)/AK46,0))</f>
        <v>0</v>
      </c>
      <c r="AL43" s="51">
        <f t="shared" ref="AL43:AL44" si="511">SUM(AM43:AS43)</f>
        <v>0</v>
      </c>
      <c r="AM43" s="52">
        <f>kwiecień!AM43</f>
        <v>0</v>
      </c>
      <c r="AN43" s="52">
        <f>kwiecień!AN43</f>
        <v>0</v>
      </c>
      <c r="AO43" s="52">
        <f>kwiecień!AO43</f>
        <v>0</v>
      </c>
      <c r="AP43" s="52">
        <f>kwiecień!AP43</f>
        <v>0</v>
      </c>
      <c r="AQ43" s="53">
        <f>kwiecień!AQ43</f>
        <v>0</v>
      </c>
      <c r="AR43" s="54">
        <f>kwiecień!AR43</f>
        <v>0</v>
      </c>
      <c r="AS43" s="55">
        <f>kwiecień!AS43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kwiecień!F48</f>
        <v>0</v>
      </c>
      <c r="G48" s="184">
        <f>kwiecień!G48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kwiecień!B49</f>
        <v>0</v>
      </c>
      <c r="C49" s="317">
        <f>kwiecień!C49</f>
        <v>0</v>
      </c>
      <c r="D49" s="317">
        <f>kwiecień!D49</f>
        <v>0</v>
      </c>
      <c r="E49" s="317">
        <f>kwiecień!E49</f>
        <v>0</v>
      </c>
      <c r="F49" s="177">
        <f>kwiecień!F49</f>
        <v>18</v>
      </c>
      <c r="G49" s="185">
        <f>kwiecień!G49</f>
        <v>18</v>
      </c>
      <c r="H49" s="177"/>
      <c r="I49" s="192">
        <f t="shared" ref="I49:I53" si="612">K49+T49+AC49+AL49+AU49</f>
        <v>0</v>
      </c>
      <c r="J49" s="186">
        <f t="shared" ref="J49" si="613">IF(OR($B49=$B55,J52=0),0,ROUND((K50+P54)/J52,0))</f>
        <v>0</v>
      </c>
      <c r="K49" s="51">
        <f t="shared" ref="K49:K50" si="614">SUM(L49:R49)</f>
        <v>0</v>
      </c>
      <c r="L49" s="52">
        <f>kwiecień!L49</f>
        <v>0</v>
      </c>
      <c r="M49" s="52">
        <f>kwiecień!M49</f>
        <v>0</v>
      </c>
      <c r="N49" s="52">
        <f>kwiecień!N49</f>
        <v>0</v>
      </c>
      <c r="O49" s="52">
        <f>kwiecień!O49</f>
        <v>0</v>
      </c>
      <c r="P49" s="53">
        <f>kwiecień!P49</f>
        <v>0</v>
      </c>
      <c r="Q49" s="54">
        <f>kwiecień!Q49</f>
        <v>0</v>
      </c>
      <c r="R49" s="55">
        <f>kwiecień!R49</f>
        <v>0</v>
      </c>
      <c r="S49" s="188">
        <f t="shared" ref="S49" si="615">IF(OR($B49=$B55,S52=0),0,ROUND((T50+Y54)/S52,0))</f>
        <v>0</v>
      </c>
      <c r="T49" s="51">
        <f t="shared" ref="T49:T50" si="616">SUM(U49:AA49)</f>
        <v>0</v>
      </c>
      <c r="U49" s="52">
        <f>kwiecień!U49</f>
        <v>0</v>
      </c>
      <c r="V49" s="52">
        <f>kwiecień!V49</f>
        <v>0</v>
      </c>
      <c r="W49" s="52">
        <f>kwiecień!W49</f>
        <v>0</v>
      </c>
      <c r="X49" s="52">
        <f>kwiecień!X49</f>
        <v>0</v>
      </c>
      <c r="Y49" s="53">
        <f>kwiecień!Y49</f>
        <v>0</v>
      </c>
      <c r="Z49" s="54">
        <f>kwiecień!Z49</f>
        <v>0</v>
      </c>
      <c r="AA49" s="55">
        <f>kwiecień!AA49</f>
        <v>0</v>
      </c>
      <c r="AB49" s="188">
        <f t="shared" ref="AB49" si="617">IF(OR($B49=$B55,AB52=0),0,ROUND((AC50+AH54)/AB52,0))</f>
        <v>0</v>
      </c>
      <c r="AC49" s="51">
        <f t="shared" ref="AC49:AC50" si="618">SUM(AD49:AJ49)</f>
        <v>0</v>
      </c>
      <c r="AD49" s="52">
        <f>kwiecień!AD49</f>
        <v>0</v>
      </c>
      <c r="AE49" s="52">
        <f>kwiecień!AE49</f>
        <v>0</v>
      </c>
      <c r="AF49" s="52">
        <f>kwiecień!AF49</f>
        <v>0</v>
      </c>
      <c r="AG49" s="52">
        <f>kwiecień!AG49</f>
        <v>0</v>
      </c>
      <c r="AH49" s="53">
        <f>kwiecień!AH49</f>
        <v>0</v>
      </c>
      <c r="AI49" s="54">
        <f>kwiecień!AI49</f>
        <v>0</v>
      </c>
      <c r="AJ49" s="55">
        <f>kwiecień!AJ49</f>
        <v>0</v>
      </c>
      <c r="AK49" s="188">
        <f t="shared" ref="AK49" si="619">IF(OR($B49=$B55,AK52=0),0,ROUND((AL50+AQ54)/AK52,0))</f>
        <v>0</v>
      </c>
      <c r="AL49" s="51">
        <f t="shared" ref="AL49:AL50" si="620">SUM(AM49:AS49)</f>
        <v>0</v>
      </c>
      <c r="AM49" s="52">
        <f>kwiecień!AM49</f>
        <v>0</v>
      </c>
      <c r="AN49" s="52">
        <f>kwiecień!AN49</f>
        <v>0</v>
      </c>
      <c r="AO49" s="52">
        <f>kwiecień!AO49</f>
        <v>0</v>
      </c>
      <c r="AP49" s="52">
        <f>kwiecień!AP49</f>
        <v>0</v>
      </c>
      <c r="AQ49" s="53">
        <f>kwiecień!AQ49</f>
        <v>0</v>
      </c>
      <c r="AR49" s="54">
        <f>kwiecień!AR49</f>
        <v>0</v>
      </c>
      <c r="AS49" s="55">
        <f>kwiecień!AS49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kwiecień!F54</f>
        <v>0</v>
      </c>
      <c r="G54" s="184">
        <f>kwiecień!G54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kwiecień!B55</f>
        <v>0</v>
      </c>
      <c r="C55" s="317">
        <f>kwiecień!C55</f>
        <v>0</v>
      </c>
      <c r="D55" s="317">
        <f>kwiecień!D55</f>
        <v>0</v>
      </c>
      <c r="E55" s="317">
        <f>kwiecień!E55</f>
        <v>0</v>
      </c>
      <c r="F55" s="177">
        <f>kwiecień!F55</f>
        <v>18</v>
      </c>
      <c r="G55" s="185">
        <f>kwiecień!G55</f>
        <v>18</v>
      </c>
      <c r="H55" s="177"/>
      <c r="I55" s="192">
        <f t="shared" ref="I55:I59" si="721">K55+T55+AC55+AL55+AU55</f>
        <v>0</v>
      </c>
      <c r="J55" s="186">
        <f t="shared" ref="J55" si="722">IF(OR($B55=$B61,J58=0),0,ROUND((K56+P60)/J58,0))</f>
        <v>0</v>
      </c>
      <c r="K55" s="51">
        <f t="shared" ref="K55:K56" si="723">SUM(L55:R55)</f>
        <v>0</v>
      </c>
      <c r="L55" s="52">
        <f>kwiecień!L55</f>
        <v>0</v>
      </c>
      <c r="M55" s="52">
        <f>kwiecień!M55</f>
        <v>0</v>
      </c>
      <c r="N55" s="52">
        <f>kwiecień!N55</f>
        <v>0</v>
      </c>
      <c r="O55" s="52">
        <f>kwiecień!O55</f>
        <v>0</v>
      </c>
      <c r="P55" s="53">
        <f>kwiecień!P55</f>
        <v>0</v>
      </c>
      <c r="Q55" s="54">
        <f>kwiecień!Q55</f>
        <v>0</v>
      </c>
      <c r="R55" s="55">
        <f>kwiecień!R55</f>
        <v>0</v>
      </c>
      <c r="S55" s="188">
        <f t="shared" ref="S55" si="724">IF(OR($B55=$B61,S58=0),0,ROUND((T56+Y60)/S58,0))</f>
        <v>0</v>
      </c>
      <c r="T55" s="51">
        <f t="shared" ref="T55:T56" si="725">SUM(U55:AA55)</f>
        <v>0</v>
      </c>
      <c r="U55" s="52">
        <f>kwiecień!U55</f>
        <v>0</v>
      </c>
      <c r="V55" s="52">
        <f>kwiecień!V55</f>
        <v>0</v>
      </c>
      <c r="W55" s="52">
        <f>kwiecień!W55</f>
        <v>0</v>
      </c>
      <c r="X55" s="52">
        <f>kwiecień!X55</f>
        <v>0</v>
      </c>
      <c r="Y55" s="53">
        <f>kwiecień!Y55</f>
        <v>0</v>
      </c>
      <c r="Z55" s="54">
        <f>kwiecień!Z55</f>
        <v>0</v>
      </c>
      <c r="AA55" s="55">
        <f>kwiecień!AA55</f>
        <v>0</v>
      </c>
      <c r="AB55" s="188">
        <f t="shared" ref="AB55" si="726">IF(OR($B55=$B61,AB58=0),0,ROUND((AC56+AH60)/AB58,0))</f>
        <v>0</v>
      </c>
      <c r="AC55" s="51">
        <f t="shared" ref="AC55:AC56" si="727">SUM(AD55:AJ55)</f>
        <v>0</v>
      </c>
      <c r="AD55" s="52">
        <f>kwiecień!AD55</f>
        <v>0</v>
      </c>
      <c r="AE55" s="52">
        <f>kwiecień!AE55</f>
        <v>0</v>
      </c>
      <c r="AF55" s="52">
        <f>kwiecień!AF55</f>
        <v>0</v>
      </c>
      <c r="AG55" s="52">
        <f>kwiecień!AG55</f>
        <v>0</v>
      </c>
      <c r="AH55" s="53">
        <f>kwiecień!AH55</f>
        <v>0</v>
      </c>
      <c r="AI55" s="54">
        <f>kwiecień!AI55</f>
        <v>0</v>
      </c>
      <c r="AJ55" s="55">
        <f>kwiecień!AJ55</f>
        <v>0</v>
      </c>
      <c r="AK55" s="188">
        <f t="shared" ref="AK55" si="728">IF(OR($B55=$B61,AK58=0),0,ROUND((AL56+AQ60)/AK58,0))</f>
        <v>0</v>
      </c>
      <c r="AL55" s="51">
        <f t="shared" ref="AL55:AL56" si="729">SUM(AM55:AS55)</f>
        <v>0</v>
      </c>
      <c r="AM55" s="52">
        <f>kwiecień!AM55</f>
        <v>0</v>
      </c>
      <c r="AN55" s="52">
        <f>kwiecień!AN55</f>
        <v>0</v>
      </c>
      <c r="AO55" s="52">
        <f>kwiecień!AO55</f>
        <v>0</v>
      </c>
      <c r="AP55" s="52">
        <f>kwiecień!AP55</f>
        <v>0</v>
      </c>
      <c r="AQ55" s="53">
        <f>kwiecień!AQ55</f>
        <v>0</v>
      </c>
      <c r="AR55" s="54">
        <f>kwiecień!AR55</f>
        <v>0</v>
      </c>
      <c r="AS55" s="55">
        <f>kwiecień!AS55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kwiecień!F60</f>
        <v>0</v>
      </c>
      <c r="G60" s="184">
        <f>kwiecień!G60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kwiecień!B61</f>
        <v>0</v>
      </c>
      <c r="C61" s="317">
        <f>kwiecień!C61</f>
        <v>0</v>
      </c>
      <c r="D61" s="317">
        <f>kwiecień!D61</f>
        <v>0</v>
      </c>
      <c r="E61" s="317">
        <f>kwiecień!E61</f>
        <v>0</v>
      </c>
      <c r="F61" s="177">
        <f>kwiecień!F61</f>
        <v>18</v>
      </c>
      <c r="G61" s="185">
        <f>kwiecień!G61</f>
        <v>18</v>
      </c>
      <c r="H61" s="177"/>
      <c r="I61" s="192">
        <f t="shared" ref="I61:I65" si="830">K61+T61+AC61+AL61+AU61</f>
        <v>0</v>
      </c>
      <c r="J61" s="186">
        <f t="shared" ref="J61" si="831">IF(OR($B61=$B67,J64=0),0,ROUND((K62+P66)/J64,0))</f>
        <v>0</v>
      </c>
      <c r="K61" s="51">
        <f t="shared" ref="K61:K62" si="832">SUM(L61:R61)</f>
        <v>0</v>
      </c>
      <c r="L61" s="52">
        <f>kwiecień!L61</f>
        <v>0</v>
      </c>
      <c r="M61" s="52">
        <f>kwiecień!M61</f>
        <v>0</v>
      </c>
      <c r="N61" s="52">
        <f>kwiecień!N61</f>
        <v>0</v>
      </c>
      <c r="O61" s="52">
        <f>kwiecień!O61</f>
        <v>0</v>
      </c>
      <c r="P61" s="53">
        <f>kwiecień!P61</f>
        <v>0</v>
      </c>
      <c r="Q61" s="54">
        <f>kwiecień!Q61</f>
        <v>0</v>
      </c>
      <c r="R61" s="55">
        <f>kwiecień!R61</f>
        <v>0</v>
      </c>
      <c r="S61" s="188">
        <f t="shared" ref="S61" si="833">IF(OR($B61=$B67,S64=0),0,ROUND((T62+Y66)/S64,0))</f>
        <v>0</v>
      </c>
      <c r="T61" s="51">
        <f t="shared" ref="T61:T62" si="834">SUM(U61:AA61)</f>
        <v>0</v>
      </c>
      <c r="U61" s="52">
        <f>kwiecień!U61</f>
        <v>0</v>
      </c>
      <c r="V61" s="52">
        <f>kwiecień!V61</f>
        <v>0</v>
      </c>
      <c r="W61" s="52">
        <f>kwiecień!W61</f>
        <v>0</v>
      </c>
      <c r="X61" s="52">
        <f>kwiecień!X61</f>
        <v>0</v>
      </c>
      <c r="Y61" s="53">
        <f>kwiecień!Y61</f>
        <v>0</v>
      </c>
      <c r="Z61" s="54">
        <f>kwiecień!Z61</f>
        <v>0</v>
      </c>
      <c r="AA61" s="55">
        <f>kwiecień!AA61</f>
        <v>0</v>
      </c>
      <c r="AB61" s="188">
        <f t="shared" ref="AB61" si="835">IF(OR($B61=$B67,AB64=0),0,ROUND((AC62+AH66)/AB64,0))</f>
        <v>0</v>
      </c>
      <c r="AC61" s="51">
        <f t="shared" ref="AC61:AC62" si="836">SUM(AD61:AJ61)</f>
        <v>0</v>
      </c>
      <c r="AD61" s="52">
        <f>kwiecień!AD61</f>
        <v>0</v>
      </c>
      <c r="AE61" s="52">
        <f>kwiecień!AE61</f>
        <v>0</v>
      </c>
      <c r="AF61" s="52">
        <f>kwiecień!AF61</f>
        <v>0</v>
      </c>
      <c r="AG61" s="52">
        <f>kwiecień!AG61</f>
        <v>0</v>
      </c>
      <c r="AH61" s="53">
        <f>kwiecień!AH61</f>
        <v>0</v>
      </c>
      <c r="AI61" s="54">
        <f>kwiecień!AI61</f>
        <v>0</v>
      </c>
      <c r="AJ61" s="55">
        <f>kwiecień!AJ61</f>
        <v>0</v>
      </c>
      <c r="AK61" s="188">
        <f t="shared" ref="AK61" si="837">IF(OR($B61=$B67,AK64=0),0,ROUND((AL62+AQ66)/AK64,0))</f>
        <v>0</v>
      </c>
      <c r="AL61" s="51">
        <f t="shared" ref="AL61:AL62" si="838">SUM(AM61:AS61)</f>
        <v>0</v>
      </c>
      <c r="AM61" s="52">
        <f>kwiecień!AM61</f>
        <v>0</v>
      </c>
      <c r="AN61" s="52">
        <f>kwiecień!AN61</f>
        <v>0</v>
      </c>
      <c r="AO61" s="52">
        <f>kwiecień!AO61</f>
        <v>0</v>
      </c>
      <c r="AP61" s="52">
        <f>kwiecień!AP61</f>
        <v>0</v>
      </c>
      <c r="AQ61" s="53">
        <f>kwiecień!AQ61</f>
        <v>0</v>
      </c>
      <c r="AR61" s="54">
        <f>kwiecień!AR61</f>
        <v>0</v>
      </c>
      <c r="AS61" s="55">
        <f>kwiecień!AS61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kwiecień!F66</f>
        <v>0</v>
      </c>
      <c r="G66" s="184">
        <f>kwiecień!G66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kwiecień!B67</f>
        <v>0</v>
      </c>
      <c r="C67" s="317">
        <f>kwiecień!C67</f>
        <v>0</v>
      </c>
      <c r="D67" s="317">
        <f>kwiecień!D67</f>
        <v>0</v>
      </c>
      <c r="E67" s="317">
        <f>kwiecień!E67</f>
        <v>0</v>
      </c>
      <c r="F67" s="177">
        <f>kwiecień!F67</f>
        <v>18</v>
      </c>
      <c r="G67" s="185">
        <f>kwiecień!G67</f>
        <v>18</v>
      </c>
      <c r="H67" s="177"/>
      <c r="I67" s="192">
        <f t="shared" ref="I67:I71" si="939">K67+T67+AC67+AL67+AU67</f>
        <v>0</v>
      </c>
      <c r="J67" s="186">
        <f t="shared" ref="J67" si="940">IF(OR($B67=$B73,J70=0),0,ROUND((K68+P72)/J70,0))</f>
        <v>0</v>
      </c>
      <c r="K67" s="51">
        <f t="shared" ref="K67:K68" si="941">SUM(L67:R67)</f>
        <v>0</v>
      </c>
      <c r="L67" s="52">
        <f>kwiecień!L67</f>
        <v>0</v>
      </c>
      <c r="M67" s="52">
        <f>kwiecień!M67</f>
        <v>0</v>
      </c>
      <c r="N67" s="52">
        <f>kwiecień!N67</f>
        <v>0</v>
      </c>
      <c r="O67" s="52">
        <f>kwiecień!O67</f>
        <v>0</v>
      </c>
      <c r="P67" s="53">
        <f>kwiecień!P67</f>
        <v>0</v>
      </c>
      <c r="Q67" s="54">
        <f>kwiecień!Q67</f>
        <v>0</v>
      </c>
      <c r="R67" s="55">
        <f>kwiecień!R67</f>
        <v>0</v>
      </c>
      <c r="S67" s="188">
        <f t="shared" ref="S67" si="942">IF(OR($B67=$B73,S70=0),0,ROUND((T68+Y72)/S70,0))</f>
        <v>0</v>
      </c>
      <c r="T67" s="51">
        <f t="shared" ref="T67:T68" si="943">SUM(U67:AA67)</f>
        <v>0</v>
      </c>
      <c r="U67" s="52">
        <f>kwiecień!U67</f>
        <v>0</v>
      </c>
      <c r="V67" s="52">
        <f>kwiecień!V67</f>
        <v>0</v>
      </c>
      <c r="W67" s="52">
        <f>kwiecień!W67</f>
        <v>0</v>
      </c>
      <c r="X67" s="52">
        <f>kwiecień!X67</f>
        <v>0</v>
      </c>
      <c r="Y67" s="53">
        <f>kwiecień!Y67</f>
        <v>0</v>
      </c>
      <c r="Z67" s="54">
        <f>kwiecień!Z67</f>
        <v>0</v>
      </c>
      <c r="AA67" s="55">
        <f>kwiecień!AA67</f>
        <v>0</v>
      </c>
      <c r="AB67" s="188">
        <f t="shared" ref="AB67" si="944">IF(OR($B67=$B73,AB70=0),0,ROUND((AC68+AH72)/AB70,0))</f>
        <v>0</v>
      </c>
      <c r="AC67" s="51">
        <f t="shared" ref="AC67:AC68" si="945">SUM(AD67:AJ67)</f>
        <v>0</v>
      </c>
      <c r="AD67" s="52">
        <f>kwiecień!AD67</f>
        <v>0</v>
      </c>
      <c r="AE67" s="52">
        <f>kwiecień!AE67</f>
        <v>0</v>
      </c>
      <c r="AF67" s="52">
        <f>kwiecień!AF67</f>
        <v>0</v>
      </c>
      <c r="AG67" s="52">
        <f>kwiecień!AG67</f>
        <v>0</v>
      </c>
      <c r="AH67" s="53">
        <f>kwiecień!AH67</f>
        <v>0</v>
      </c>
      <c r="AI67" s="54">
        <f>kwiecień!AI67</f>
        <v>0</v>
      </c>
      <c r="AJ67" s="55">
        <f>kwiecień!AJ67</f>
        <v>0</v>
      </c>
      <c r="AK67" s="188">
        <f t="shared" ref="AK67" si="946">IF(OR($B67=$B73,AK70=0),0,ROUND((AL68+AQ72)/AK70,0))</f>
        <v>0</v>
      </c>
      <c r="AL67" s="51">
        <f t="shared" ref="AL67:AL68" si="947">SUM(AM67:AS67)</f>
        <v>0</v>
      </c>
      <c r="AM67" s="52">
        <f>kwiecień!AM67</f>
        <v>0</v>
      </c>
      <c r="AN67" s="52">
        <f>kwiecień!AN67</f>
        <v>0</v>
      </c>
      <c r="AO67" s="52">
        <f>kwiecień!AO67</f>
        <v>0</v>
      </c>
      <c r="AP67" s="52">
        <f>kwiecień!AP67</f>
        <v>0</v>
      </c>
      <c r="AQ67" s="53">
        <f>kwiecień!AQ67</f>
        <v>0</v>
      </c>
      <c r="AR67" s="54">
        <f>kwiecień!AR67</f>
        <v>0</v>
      </c>
      <c r="AS67" s="55">
        <f>kwiecień!AS67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kwiecień!F72</f>
        <v>0</v>
      </c>
      <c r="G72" s="184">
        <f>kwiecień!G72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kwiecień!B73</f>
        <v>0</v>
      </c>
      <c r="C73" s="317">
        <f>kwiecień!C73</f>
        <v>0</v>
      </c>
      <c r="D73" s="317">
        <f>kwiecień!D73</f>
        <v>0</v>
      </c>
      <c r="E73" s="317">
        <f>kwiecień!E73</f>
        <v>0</v>
      </c>
      <c r="F73" s="177">
        <f>kwiecień!F73</f>
        <v>18</v>
      </c>
      <c r="G73" s="185">
        <f>kwiecień!G73</f>
        <v>18</v>
      </c>
      <c r="H73" s="177"/>
      <c r="I73" s="192">
        <f t="shared" ref="I73:I77" si="1048">K73+T73+AC73+AL73+AU73</f>
        <v>0</v>
      </c>
      <c r="J73" s="186">
        <f t="shared" ref="J73" si="1049">IF(OR($B73=$B79,J76=0),0,ROUND((K74+P78)/J76,0))</f>
        <v>0</v>
      </c>
      <c r="K73" s="51">
        <f t="shared" ref="K73:K74" si="1050">SUM(L73:R73)</f>
        <v>0</v>
      </c>
      <c r="L73" s="52">
        <f>kwiecień!L73</f>
        <v>0</v>
      </c>
      <c r="M73" s="52">
        <f>kwiecień!M73</f>
        <v>0</v>
      </c>
      <c r="N73" s="52">
        <f>kwiecień!N73</f>
        <v>0</v>
      </c>
      <c r="O73" s="52">
        <f>kwiecień!O73</f>
        <v>0</v>
      </c>
      <c r="P73" s="53">
        <f>kwiecień!P73</f>
        <v>0</v>
      </c>
      <c r="Q73" s="54">
        <f>kwiecień!Q73</f>
        <v>0</v>
      </c>
      <c r="R73" s="55">
        <f>kwiecień!R73</f>
        <v>0</v>
      </c>
      <c r="S73" s="188">
        <f t="shared" ref="S73" si="1051">IF(OR($B73=$B79,S76=0),0,ROUND((T74+Y78)/S76,0))</f>
        <v>0</v>
      </c>
      <c r="T73" s="51">
        <f t="shared" ref="T73:T74" si="1052">SUM(U73:AA73)</f>
        <v>0</v>
      </c>
      <c r="U73" s="52">
        <f>kwiecień!U73</f>
        <v>0</v>
      </c>
      <c r="V73" s="52">
        <f>kwiecień!V73</f>
        <v>0</v>
      </c>
      <c r="W73" s="52">
        <f>kwiecień!W73</f>
        <v>0</v>
      </c>
      <c r="X73" s="52">
        <f>kwiecień!X73</f>
        <v>0</v>
      </c>
      <c r="Y73" s="53">
        <f>kwiecień!Y73</f>
        <v>0</v>
      </c>
      <c r="Z73" s="54">
        <f>kwiecień!Z73</f>
        <v>0</v>
      </c>
      <c r="AA73" s="55">
        <f>kwiecień!AA73</f>
        <v>0</v>
      </c>
      <c r="AB73" s="188">
        <f t="shared" ref="AB73" si="1053">IF(OR($B73=$B79,AB76=0),0,ROUND((AC74+AH78)/AB76,0))</f>
        <v>0</v>
      </c>
      <c r="AC73" s="51">
        <f t="shared" ref="AC73:AC74" si="1054">SUM(AD73:AJ73)</f>
        <v>0</v>
      </c>
      <c r="AD73" s="52">
        <f>kwiecień!AD73</f>
        <v>0</v>
      </c>
      <c r="AE73" s="52">
        <f>kwiecień!AE73</f>
        <v>0</v>
      </c>
      <c r="AF73" s="52">
        <f>kwiecień!AF73</f>
        <v>0</v>
      </c>
      <c r="AG73" s="52">
        <f>kwiecień!AG73</f>
        <v>0</v>
      </c>
      <c r="AH73" s="53">
        <f>kwiecień!AH73</f>
        <v>0</v>
      </c>
      <c r="AI73" s="54">
        <f>kwiecień!AI73</f>
        <v>0</v>
      </c>
      <c r="AJ73" s="55">
        <f>kwiecień!AJ73</f>
        <v>0</v>
      </c>
      <c r="AK73" s="188">
        <f t="shared" ref="AK73" si="1055">IF(OR($B73=$B79,AK76=0),0,ROUND((AL74+AQ78)/AK76,0))</f>
        <v>0</v>
      </c>
      <c r="AL73" s="51">
        <f t="shared" ref="AL73:AL74" si="1056">SUM(AM73:AS73)</f>
        <v>0</v>
      </c>
      <c r="AM73" s="52">
        <f>kwiecień!AM73</f>
        <v>0</v>
      </c>
      <c r="AN73" s="52">
        <f>kwiecień!AN73</f>
        <v>0</v>
      </c>
      <c r="AO73" s="52">
        <f>kwiecień!AO73</f>
        <v>0</v>
      </c>
      <c r="AP73" s="52">
        <f>kwiecień!AP73</f>
        <v>0</v>
      </c>
      <c r="AQ73" s="53">
        <f>kwiecień!AQ73</f>
        <v>0</v>
      </c>
      <c r="AR73" s="54">
        <f>kwiecień!AR73</f>
        <v>0</v>
      </c>
      <c r="AS73" s="55">
        <f>kwiecień!AS73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kwiecień!F78</f>
        <v>0</v>
      </c>
      <c r="G78" s="184">
        <f>kwiecień!G78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kwiecień!B79</f>
        <v>0</v>
      </c>
      <c r="C79" s="317">
        <f>kwiecień!C79</f>
        <v>0</v>
      </c>
      <c r="D79" s="317">
        <f>kwiecień!D79</f>
        <v>0</v>
      </c>
      <c r="E79" s="317">
        <f>kwiecień!E79</f>
        <v>0</v>
      </c>
      <c r="F79" s="177">
        <f>kwiecień!F79</f>
        <v>18</v>
      </c>
      <c r="G79" s="185">
        <f>kwiecień!G79</f>
        <v>18</v>
      </c>
      <c r="H79" s="177"/>
      <c r="I79" s="192">
        <f t="shared" ref="I79:I83" si="1157">K79+T79+AC79+AL79+AU79</f>
        <v>0</v>
      </c>
      <c r="J79" s="186">
        <f t="shared" ref="J79" si="1158">IF(OR($B79=$B85,J82=0),0,ROUND((K80+P84)/J82,0))</f>
        <v>0</v>
      </c>
      <c r="K79" s="51">
        <f t="shared" ref="K79:K80" si="1159">SUM(L79:R79)</f>
        <v>0</v>
      </c>
      <c r="L79" s="52">
        <f>kwiecień!L79</f>
        <v>0</v>
      </c>
      <c r="M79" s="52">
        <f>kwiecień!M79</f>
        <v>0</v>
      </c>
      <c r="N79" s="52">
        <f>kwiecień!N79</f>
        <v>0</v>
      </c>
      <c r="O79" s="52">
        <f>kwiecień!O79</f>
        <v>0</v>
      </c>
      <c r="P79" s="53">
        <f>kwiecień!P79</f>
        <v>0</v>
      </c>
      <c r="Q79" s="54">
        <f>kwiecień!Q79</f>
        <v>0</v>
      </c>
      <c r="R79" s="55">
        <f>kwiecień!R79</f>
        <v>0</v>
      </c>
      <c r="S79" s="188">
        <f t="shared" ref="S79" si="1160">IF(OR($B79=$B85,S82=0),0,ROUND((T80+Y84)/S82,0))</f>
        <v>0</v>
      </c>
      <c r="T79" s="51">
        <f t="shared" ref="T79:T80" si="1161">SUM(U79:AA79)</f>
        <v>0</v>
      </c>
      <c r="U79" s="52">
        <f>kwiecień!U79</f>
        <v>0</v>
      </c>
      <c r="V79" s="52">
        <f>kwiecień!V79</f>
        <v>0</v>
      </c>
      <c r="W79" s="52">
        <f>kwiecień!W79</f>
        <v>0</v>
      </c>
      <c r="X79" s="52">
        <f>kwiecień!X79</f>
        <v>0</v>
      </c>
      <c r="Y79" s="53">
        <f>kwiecień!Y79</f>
        <v>0</v>
      </c>
      <c r="Z79" s="54">
        <f>kwiecień!Z79</f>
        <v>0</v>
      </c>
      <c r="AA79" s="55">
        <f>kwiecień!AA79</f>
        <v>0</v>
      </c>
      <c r="AB79" s="188">
        <f t="shared" ref="AB79" si="1162">IF(OR($B79=$B85,AB82=0),0,ROUND((AC80+AH84)/AB82,0))</f>
        <v>0</v>
      </c>
      <c r="AC79" s="51">
        <f t="shared" ref="AC79:AC80" si="1163">SUM(AD79:AJ79)</f>
        <v>0</v>
      </c>
      <c r="AD79" s="52">
        <f>kwiecień!AD79</f>
        <v>0</v>
      </c>
      <c r="AE79" s="52">
        <f>kwiecień!AE79</f>
        <v>0</v>
      </c>
      <c r="AF79" s="52">
        <f>kwiecień!AF79</f>
        <v>0</v>
      </c>
      <c r="AG79" s="52">
        <f>kwiecień!AG79</f>
        <v>0</v>
      </c>
      <c r="AH79" s="53">
        <f>kwiecień!AH79</f>
        <v>0</v>
      </c>
      <c r="AI79" s="54">
        <f>kwiecień!AI79</f>
        <v>0</v>
      </c>
      <c r="AJ79" s="55">
        <f>kwiecień!AJ79</f>
        <v>0</v>
      </c>
      <c r="AK79" s="188">
        <f t="shared" ref="AK79" si="1164">IF(OR($B79=$B85,AK82=0),0,ROUND((AL80+AQ84)/AK82,0))</f>
        <v>0</v>
      </c>
      <c r="AL79" s="51">
        <f t="shared" ref="AL79:AL80" si="1165">SUM(AM79:AS79)</f>
        <v>0</v>
      </c>
      <c r="AM79" s="52">
        <f>kwiecień!AM79</f>
        <v>0</v>
      </c>
      <c r="AN79" s="52">
        <f>kwiecień!AN79</f>
        <v>0</v>
      </c>
      <c r="AO79" s="52">
        <f>kwiecień!AO79</f>
        <v>0</v>
      </c>
      <c r="AP79" s="52">
        <f>kwiecień!AP79</f>
        <v>0</v>
      </c>
      <c r="AQ79" s="53">
        <f>kwiecień!AQ79</f>
        <v>0</v>
      </c>
      <c r="AR79" s="54">
        <f>kwiecień!AR79</f>
        <v>0</v>
      </c>
      <c r="AS79" s="55">
        <f>kwiecień!AS79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kwiecień!F84</f>
        <v>0</v>
      </c>
      <c r="G84" s="184">
        <f>kwiecień!G84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kwiecień!B85</f>
        <v>0</v>
      </c>
      <c r="C85" s="317">
        <f>kwiecień!C85</f>
        <v>0</v>
      </c>
      <c r="D85" s="317">
        <f>kwiecień!D85</f>
        <v>0</v>
      </c>
      <c r="E85" s="317">
        <f>kwiecień!E85</f>
        <v>0</v>
      </c>
      <c r="F85" s="177">
        <f>kwiecień!F85</f>
        <v>18</v>
      </c>
      <c r="G85" s="185">
        <f>kwiecień!G85</f>
        <v>18</v>
      </c>
      <c r="H85" s="177"/>
      <c r="I85" s="192">
        <f t="shared" ref="I85:I89" si="1266">K85+T85+AC85+AL85+AU85</f>
        <v>0</v>
      </c>
      <c r="J85" s="186">
        <f t="shared" ref="J85" si="1267">IF(OR($B85=$B91,J88=0),0,ROUND((K86+P90)/J88,0))</f>
        <v>0</v>
      </c>
      <c r="K85" s="51">
        <f t="shared" ref="K85:K86" si="1268">SUM(L85:R85)</f>
        <v>0</v>
      </c>
      <c r="L85" s="52">
        <f>kwiecień!L85</f>
        <v>0</v>
      </c>
      <c r="M85" s="52">
        <f>kwiecień!M85</f>
        <v>0</v>
      </c>
      <c r="N85" s="52">
        <f>kwiecień!N85</f>
        <v>0</v>
      </c>
      <c r="O85" s="52">
        <f>kwiecień!O85</f>
        <v>0</v>
      </c>
      <c r="P85" s="53">
        <f>kwiecień!P85</f>
        <v>0</v>
      </c>
      <c r="Q85" s="54">
        <f>kwiecień!Q85</f>
        <v>0</v>
      </c>
      <c r="R85" s="55">
        <f>kwiecień!R85</f>
        <v>0</v>
      </c>
      <c r="S85" s="188">
        <f t="shared" ref="S85" si="1269">IF(OR($B85=$B91,S88=0),0,ROUND((T86+Y90)/S88,0))</f>
        <v>0</v>
      </c>
      <c r="T85" s="51">
        <f t="shared" ref="T85:T86" si="1270">SUM(U85:AA85)</f>
        <v>0</v>
      </c>
      <c r="U85" s="52">
        <f>kwiecień!U85</f>
        <v>0</v>
      </c>
      <c r="V85" s="52">
        <f>kwiecień!V85</f>
        <v>0</v>
      </c>
      <c r="W85" s="52">
        <f>kwiecień!W85</f>
        <v>0</v>
      </c>
      <c r="X85" s="52">
        <f>kwiecień!X85</f>
        <v>0</v>
      </c>
      <c r="Y85" s="53">
        <f>kwiecień!Y85</f>
        <v>0</v>
      </c>
      <c r="Z85" s="54">
        <f>kwiecień!Z85</f>
        <v>0</v>
      </c>
      <c r="AA85" s="55">
        <f>kwiecień!AA85</f>
        <v>0</v>
      </c>
      <c r="AB85" s="188">
        <f t="shared" ref="AB85" si="1271">IF(OR($B85=$B91,AB88=0),0,ROUND((AC86+AH90)/AB88,0))</f>
        <v>0</v>
      </c>
      <c r="AC85" s="51">
        <f t="shared" ref="AC85:AC86" si="1272">SUM(AD85:AJ85)</f>
        <v>0</v>
      </c>
      <c r="AD85" s="52">
        <f>kwiecień!AD85</f>
        <v>0</v>
      </c>
      <c r="AE85" s="52">
        <f>kwiecień!AE85</f>
        <v>0</v>
      </c>
      <c r="AF85" s="52">
        <f>kwiecień!AF85</f>
        <v>0</v>
      </c>
      <c r="AG85" s="52">
        <f>kwiecień!AG85</f>
        <v>0</v>
      </c>
      <c r="AH85" s="53">
        <f>kwiecień!AH85</f>
        <v>0</v>
      </c>
      <c r="AI85" s="54">
        <f>kwiecień!AI85</f>
        <v>0</v>
      </c>
      <c r="AJ85" s="55">
        <f>kwiecień!AJ85</f>
        <v>0</v>
      </c>
      <c r="AK85" s="188">
        <f t="shared" ref="AK85" si="1273">IF(OR($B85=$B91,AK88=0),0,ROUND((AL86+AQ90)/AK88,0))</f>
        <v>0</v>
      </c>
      <c r="AL85" s="51">
        <f t="shared" ref="AL85:AL86" si="1274">SUM(AM85:AS85)</f>
        <v>0</v>
      </c>
      <c r="AM85" s="52">
        <f>kwiecień!AM85</f>
        <v>0</v>
      </c>
      <c r="AN85" s="52">
        <f>kwiecień!AN85</f>
        <v>0</v>
      </c>
      <c r="AO85" s="52">
        <f>kwiecień!AO85</f>
        <v>0</v>
      </c>
      <c r="AP85" s="52">
        <f>kwiecień!AP85</f>
        <v>0</v>
      </c>
      <c r="AQ85" s="53">
        <f>kwiecień!AQ85</f>
        <v>0</v>
      </c>
      <c r="AR85" s="54">
        <f>kwiecień!AR85</f>
        <v>0</v>
      </c>
      <c r="AS85" s="55">
        <f>kwiecień!AS85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kwiecień!F90</f>
        <v>0</v>
      </c>
      <c r="G90" s="184">
        <f>kwiecień!G90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kwiecień!B91</f>
        <v>0</v>
      </c>
      <c r="C91" s="317">
        <f>kwiecień!C91</f>
        <v>0</v>
      </c>
      <c r="D91" s="317">
        <f>kwiecień!D91</f>
        <v>0</v>
      </c>
      <c r="E91" s="317">
        <f>kwiecień!E91</f>
        <v>0</v>
      </c>
      <c r="F91" s="177">
        <f>kwiecień!F91</f>
        <v>18</v>
      </c>
      <c r="G91" s="185">
        <f>kwiecień!G91</f>
        <v>18</v>
      </c>
      <c r="H91" s="177"/>
      <c r="I91" s="192">
        <f t="shared" ref="I91:I95" si="1375">K91+T91+AC91+AL91+AU91</f>
        <v>0</v>
      </c>
      <c r="J91" s="186">
        <f t="shared" ref="J91" si="1376">IF(OR($B91=$B97,J94=0),0,ROUND((K92+P96)/J94,0))</f>
        <v>0</v>
      </c>
      <c r="K91" s="51">
        <f t="shared" ref="K91:K92" si="1377">SUM(L91:R91)</f>
        <v>0</v>
      </c>
      <c r="L91" s="52">
        <f>kwiecień!L91</f>
        <v>0</v>
      </c>
      <c r="M91" s="52">
        <f>kwiecień!M91</f>
        <v>0</v>
      </c>
      <c r="N91" s="52">
        <f>kwiecień!N91</f>
        <v>0</v>
      </c>
      <c r="O91" s="52">
        <f>kwiecień!O91</f>
        <v>0</v>
      </c>
      <c r="P91" s="53">
        <f>kwiecień!P91</f>
        <v>0</v>
      </c>
      <c r="Q91" s="54">
        <f>kwiecień!Q91</f>
        <v>0</v>
      </c>
      <c r="R91" s="55">
        <f>kwiecień!R91</f>
        <v>0</v>
      </c>
      <c r="S91" s="188">
        <f t="shared" ref="S91" si="1378">IF(OR($B91=$B97,S94=0),0,ROUND((T92+Y96)/S94,0))</f>
        <v>0</v>
      </c>
      <c r="T91" s="51">
        <f t="shared" ref="T91:T92" si="1379">SUM(U91:AA91)</f>
        <v>0</v>
      </c>
      <c r="U91" s="52">
        <f>kwiecień!U91</f>
        <v>0</v>
      </c>
      <c r="V91" s="52">
        <f>kwiecień!V91</f>
        <v>0</v>
      </c>
      <c r="W91" s="52">
        <f>kwiecień!W91</f>
        <v>0</v>
      </c>
      <c r="X91" s="52">
        <f>kwiecień!X91</f>
        <v>0</v>
      </c>
      <c r="Y91" s="53">
        <f>kwiecień!Y91</f>
        <v>0</v>
      </c>
      <c r="Z91" s="54">
        <f>kwiecień!Z91</f>
        <v>0</v>
      </c>
      <c r="AA91" s="55">
        <f>kwiecień!AA91</f>
        <v>0</v>
      </c>
      <c r="AB91" s="188">
        <f t="shared" ref="AB91" si="1380">IF(OR($B91=$B97,AB94=0),0,ROUND((AC92+AH96)/AB94,0))</f>
        <v>0</v>
      </c>
      <c r="AC91" s="51">
        <f t="shared" ref="AC91:AC92" si="1381">SUM(AD91:AJ91)</f>
        <v>0</v>
      </c>
      <c r="AD91" s="52">
        <f>kwiecień!AD91</f>
        <v>0</v>
      </c>
      <c r="AE91" s="52">
        <f>kwiecień!AE91</f>
        <v>0</v>
      </c>
      <c r="AF91" s="52">
        <f>kwiecień!AF91</f>
        <v>0</v>
      </c>
      <c r="AG91" s="52">
        <f>kwiecień!AG91</f>
        <v>0</v>
      </c>
      <c r="AH91" s="53">
        <f>kwiecień!AH91</f>
        <v>0</v>
      </c>
      <c r="AI91" s="54">
        <f>kwiecień!AI91</f>
        <v>0</v>
      </c>
      <c r="AJ91" s="55">
        <f>kwiecień!AJ91</f>
        <v>0</v>
      </c>
      <c r="AK91" s="188">
        <f t="shared" ref="AK91" si="1382">IF(OR($B91=$B97,AK94=0),0,ROUND((AL92+AQ96)/AK94,0))</f>
        <v>0</v>
      </c>
      <c r="AL91" s="51">
        <f t="shared" ref="AL91:AL92" si="1383">SUM(AM91:AS91)</f>
        <v>0</v>
      </c>
      <c r="AM91" s="52">
        <f>kwiecień!AM91</f>
        <v>0</v>
      </c>
      <c r="AN91" s="52">
        <f>kwiecień!AN91</f>
        <v>0</v>
      </c>
      <c r="AO91" s="52">
        <f>kwiecień!AO91</f>
        <v>0</v>
      </c>
      <c r="AP91" s="52">
        <f>kwiecień!AP91</f>
        <v>0</v>
      </c>
      <c r="AQ91" s="53">
        <f>kwiecień!AQ91</f>
        <v>0</v>
      </c>
      <c r="AR91" s="54">
        <f>kwiecień!AR91</f>
        <v>0</v>
      </c>
      <c r="AS91" s="55">
        <f>kwiecień!AS91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kwiecień!F96</f>
        <v>0</v>
      </c>
      <c r="G96" s="184">
        <f>kwiecień!G96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kwiecień!B97</f>
        <v>0</v>
      </c>
      <c r="C97" s="317">
        <f>kwiecień!C97</f>
        <v>0</v>
      </c>
      <c r="D97" s="317">
        <f>kwiecień!D97</f>
        <v>0</v>
      </c>
      <c r="E97" s="317">
        <f>kwiecień!E97</f>
        <v>0</v>
      </c>
      <c r="F97" s="177">
        <f>kwiecień!F97</f>
        <v>18</v>
      </c>
      <c r="G97" s="185">
        <f>kwiecień!G97</f>
        <v>18</v>
      </c>
      <c r="H97" s="177"/>
      <c r="I97" s="192">
        <f t="shared" ref="I97:I101" si="1484">K97+T97+AC97+AL97+AU97</f>
        <v>0</v>
      </c>
      <c r="J97" s="186">
        <f t="shared" ref="J97" si="1485">IF(OR($B97=$B103,J100=0),0,ROUND((K98+P102)/J100,0))</f>
        <v>0</v>
      </c>
      <c r="K97" s="51">
        <f t="shared" ref="K97:K98" si="1486">SUM(L97:R97)</f>
        <v>0</v>
      </c>
      <c r="L97" s="52">
        <f>kwiecień!L97</f>
        <v>0</v>
      </c>
      <c r="M97" s="52">
        <f>kwiecień!M97</f>
        <v>0</v>
      </c>
      <c r="N97" s="52">
        <f>kwiecień!N97</f>
        <v>0</v>
      </c>
      <c r="O97" s="52">
        <f>kwiecień!O97</f>
        <v>0</v>
      </c>
      <c r="P97" s="53">
        <f>kwiecień!P97</f>
        <v>0</v>
      </c>
      <c r="Q97" s="54">
        <f>kwiecień!Q97</f>
        <v>0</v>
      </c>
      <c r="R97" s="55">
        <f>kwiecień!R97</f>
        <v>0</v>
      </c>
      <c r="S97" s="188">
        <f t="shared" ref="S97" si="1487">IF(OR($B97=$B103,S100=0),0,ROUND((T98+Y102)/S100,0))</f>
        <v>0</v>
      </c>
      <c r="T97" s="51">
        <f t="shared" ref="T97:T98" si="1488">SUM(U97:AA97)</f>
        <v>0</v>
      </c>
      <c r="U97" s="52">
        <f>kwiecień!U97</f>
        <v>0</v>
      </c>
      <c r="V97" s="52">
        <f>kwiecień!V97</f>
        <v>0</v>
      </c>
      <c r="W97" s="52">
        <f>kwiecień!W97</f>
        <v>0</v>
      </c>
      <c r="X97" s="52">
        <f>kwiecień!X97</f>
        <v>0</v>
      </c>
      <c r="Y97" s="53">
        <f>kwiecień!Y97</f>
        <v>0</v>
      </c>
      <c r="Z97" s="54">
        <f>kwiecień!Z97</f>
        <v>0</v>
      </c>
      <c r="AA97" s="55">
        <f>kwiecień!AA97</f>
        <v>0</v>
      </c>
      <c r="AB97" s="188">
        <f t="shared" ref="AB97" si="1489">IF(OR($B97=$B103,AB100=0),0,ROUND((AC98+AH102)/AB100,0))</f>
        <v>0</v>
      </c>
      <c r="AC97" s="51">
        <f t="shared" ref="AC97:AC98" si="1490">SUM(AD97:AJ97)</f>
        <v>0</v>
      </c>
      <c r="AD97" s="52">
        <f>kwiecień!AD97</f>
        <v>0</v>
      </c>
      <c r="AE97" s="52">
        <f>kwiecień!AE97</f>
        <v>0</v>
      </c>
      <c r="AF97" s="52">
        <f>kwiecień!AF97</f>
        <v>0</v>
      </c>
      <c r="AG97" s="52">
        <f>kwiecień!AG97</f>
        <v>0</v>
      </c>
      <c r="AH97" s="53">
        <f>kwiecień!AH97</f>
        <v>0</v>
      </c>
      <c r="AI97" s="54">
        <f>kwiecień!AI97</f>
        <v>0</v>
      </c>
      <c r="AJ97" s="55">
        <f>kwiecień!AJ97</f>
        <v>0</v>
      </c>
      <c r="AK97" s="188">
        <f t="shared" ref="AK97" si="1491">IF(OR($B97=$B103,AK100=0),0,ROUND((AL98+AQ102)/AK100,0))</f>
        <v>0</v>
      </c>
      <c r="AL97" s="51">
        <f t="shared" ref="AL97:AL98" si="1492">SUM(AM97:AS97)</f>
        <v>0</v>
      </c>
      <c r="AM97" s="52">
        <f>kwiecień!AM97</f>
        <v>0</v>
      </c>
      <c r="AN97" s="52">
        <f>kwiecień!AN97</f>
        <v>0</v>
      </c>
      <c r="AO97" s="52">
        <f>kwiecień!AO97</f>
        <v>0</v>
      </c>
      <c r="AP97" s="52">
        <f>kwiecień!AP97</f>
        <v>0</v>
      </c>
      <c r="AQ97" s="53">
        <f>kwiecień!AQ97</f>
        <v>0</v>
      </c>
      <c r="AR97" s="54">
        <f>kwiecień!AR97</f>
        <v>0</v>
      </c>
      <c r="AS97" s="55">
        <f>kwiecień!AS97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kwiecień!F102</f>
        <v>0</v>
      </c>
      <c r="G102" s="184">
        <f>kwiecień!G102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kwiecień!B103</f>
        <v>0</v>
      </c>
      <c r="C103" s="317">
        <f>kwiecień!C103</f>
        <v>0</v>
      </c>
      <c r="D103" s="317">
        <f>kwiecień!D103</f>
        <v>0</v>
      </c>
      <c r="E103" s="317">
        <f>kwiecień!E103</f>
        <v>0</v>
      </c>
      <c r="F103" s="177">
        <f>kwiecień!F103</f>
        <v>18</v>
      </c>
      <c r="G103" s="185">
        <f>kwiecień!G103</f>
        <v>18</v>
      </c>
      <c r="H103" s="177"/>
      <c r="I103" s="192">
        <f t="shared" ref="I103:I107" si="1593">K103+T103+AC103+AL103+AU103</f>
        <v>0</v>
      </c>
      <c r="J103" s="186">
        <f t="shared" ref="J103" si="1594">IF(OR($B103=$B109,J106=0),0,ROUND((K104+P108)/J106,0))</f>
        <v>0</v>
      </c>
      <c r="K103" s="51">
        <f t="shared" ref="K103:K104" si="1595">SUM(L103:R103)</f>
        <v>0</v>
      </c>
      <c r="L103" s="52">
        <f>kwiecień!L103</f>
        <v>0</v>
      </c>
      <c r="M103" s="52">
        <f>kwiecień!M103</f>
        <v>0</v>
      </c>
      <c r="N103" s="52">
        <f>kwiecień!N103</f>
        <v>0</v>
      </c>
      <c r="O103" s="52">
        <f>kwiecień!O103</f>
        <v>0</v>
      </c>
      <c r="P103" s="53">
        <f>kwiecień!P103</f>
        <v>0</v>
      </c>
      <c r="Q103" s="54">
        <f>kwiecień!Q103</f>
        <v>0</v>
      </c>
      <c r="R103" s="55">
        <f>kwiecień!R103</f>
        <v>0</v>
      </c>
      <c r="S103" s="188">
        <f t="shared" ref="S103" si="1596">IF(OR($B103=$B109,S106=0),0,ROUND((T104+Y108)/S106,0))</f>
        <v>0</v>
      </c>
      <c r="T103" s="51">
        <f t="shared" ref="T103:T104" si="1597">SUM(U103:AA103)</f>
        <v>0</v>
      </c>
      <c r="U103" s="52">
        <f>kwiecień!U103</f>
        <v>0</v>
      </c>
      <c r="V103" s="52">
        <f>kwiecień!V103</f>
        <v>0</v>
      </c>
      <c r="W103" s="52">
        <f>kwiecień!W103</f>
        <v>0</v>
      </c>
      <c r="X103" s="52">
        <f>kwiecień!X103</f>
        <v>0</v>
      </c>
      <c r="Y103" s="53">
        <f>kwiecień!Y103</f>
        <v>0</v>
      </c>
      <c r="Z103" s="54">
        <f>kwiecień!Z103</f>
        <v>0</v>
      </c>
      <c r="AA103" s="55">
        <f>kwiecień!AA103</f>
        <v>0</v>
      </c>
      <c r="AB103" s="188">
        <f t="shared" ref="AB103" si="1598">IF(OR($B103=$B109,AB106=0),0,ROUND((AC104+AH108)/AB106,0))</f>
        <v>0</v>
      </c>
      <c r="AC103" s="51">
        <f t="shared" ref="AC103:AC104" si="1599">SUM(AD103:AJ103)</f>
        <v>0</v>
      </c>
      <c r="AD103" s="52">
        <f>kwiecień!AD103</f>
        <v>0</v>
      </c>
      <c r="AE103" s="52">
        <f>kwiecień!AE103</f>
        <v>0</v>
      </c>
      <c r="AF103" s="52">
        <f>kwiecień!AF103</f>
        <v>0</v>
      </c>
      <c r="AG103" s="52">
        <f>kwiecień!AG103</f>
        <v>0</v>
      </c>
      <c r="AH103" s="53">
        <f>kwiecień!AH103</f>
        <v>0</v>
      </c>
      <c r="AI103" s="54">
        <f>kwiecień!AI103</f>
        <v>0</v>
      </c>
      <c r="AJ103" s="55">
        <f>kwiecień!AJ103</f>
        <v>0</v>
      </c>
      <c r="AK103" s="188">
        <f t="shared" ref="AK103" si="1600">IF(OR($B103=$B109,AK106=0),0,ROUND((AL104+AQ108)/AK106,0))</f>
        <v>0</v>
      </c>
      <c r="AL103" s="51">
        <f t="shared" ref="AL103:AL104" si="1601">SUM(AM103:AS103)</f>
        <v>0</v>
      </c>
      <c r="AM103" s="52">
        <f>kwiecień!AM103</f>
        <v>0</v>
      </c>
      <c r="AN103" s="52">
        <f>kwiecień!AN103</f>
        <v>0</v>
      </c>
      <c r="AO103" s="52">
        <f>kwiecień!AO103</f>
        <v>0</v>
      </c>
      <c r="AP103" s="52">
        <f>kwiecień!AP103</f>
        <v>0</v>
      </c>
      <c r="AQ103" s="53">
        <f>kwiecień!AQ103</f>
        <v>0</v>
      </c>
      <c r="AR103" s="54">
        <f>kwiecień!AR103</f>
        <v>0</v>
      </c>
      <c r="AS103" s="55">
        <f>kwiecień!AS103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kwiecień!F108</f>
        <v>0</v>
      </c>
      <c r="G108" s="184">
        <f>kwiecień!G108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kwiecień!B109</f>
        <v>0</v>
      </c>
      <c r="C109" s="317">
        <f>kwiecień!C109</f>
        <v>0</v>
      </c>
      <c r="D109" s="317">
        <f>kwiecień!D109</f>
        <v>0</v>
      </c>
      <c r="E109" s="317">
        <f>kwiecień!E109</f>
        <v>0</v>
      </c>
      <c r="F109" s="177">
        <f>kwiecień!F109</f>
        <v>18</v>
      </c>
      <c r="G109" s="185">
        <f>kwiecień!G109</f>
        <v>18</v>
      </c>
      <c r="H109" s="177"/>
      <c r="I109" s="192">
        <f t="shared" ref="I109:I113" si="1702">K109+T109+AC109+AL109+AU109</f>
        <v>0</v>
      </c>
      <c r="J109" s="186">
        <f t="shared" ref="J109" si="1703">IF(OR($B109=$B115,J112=0),0,ROUND((K110+P114)/J112,0))</f>
        <v>0</v>
      </c>
      <c r="K109" s="51">
        <f t="shared" ref="K109:K110" si="1704">SUM(L109:R109)</f>
        <v>0</v>
      </c>
      <c r="L109" s="52">
        <f>kwiecień!L109</f>
        <v>0</v>
      </c>
      <c r="M109" s="52">
        <f>kwiecień!M109</f>
        <v>0</v>
      </c>
      <c r="N109" s="52">
        <f>kwiecień!N109</f>
        <v>0</v>
      </c>
      <c r="O109" s="52">
        <f>kwiecień!O109</f>
        <v>0</v>
      </c>
      <c r="P109" s="53">
        <f>kwiecień!P109</f>
        <v>0</v>
      </c>
      <c r="Q109" s="54">
        <f>kwiecień!Q109</f>
        <v>0</v>
      </c>
      <c r="R109" s="55">
        <f>kwiecień!R109</f>
        <v>0</v>
      </c>
      <c r="S109" s="188">
        <f t="shared" ref="S109" si="1705">IF(OR($B109=$B115,S112=0),0,ROUND((T110+Y114)/S112,0))</f>
        <v>0</v>
      </c>
      <c r="T109" s="51">
        <f t="shared" ref="T109:T110" si="1706">SUM(U109:AA109)</f>
        <v>0</v>
      </c>
      <c r="U109" s="52">
        <f>kwiecień!U109</f>
        <v>0</v>
      </c>
      <c r="V109" s="52">
        <f>kwiecień!V109</f>
        <v>0</v>
      </c>
      <c r="W109" s="52">
        <f>kwiecień!W109</f>
        <v>0</v>
      </c>
      <c r="X109" s="52">
        <f>kwiecień!X109</f>
        <v>0</v>
      </c>
      <c r="Y109" s="53">
        <f>kwiecień!Y109</f>
        <v>0</v>
      </c>
      <c r="Z109" s="54">
        <f>kwiecień!Z109</f>
        <v>0</v>
      </c>
      <c r="AA109" s="55">
        <f>kwiecień!AA109</f>
        <v>0</v>
      </c>
      <c r="AB109" s="188">
        <f t="shared" ref="AB109" si="1707">IF(OR($B109=$B115,AB112=0),0,ROUND((AC110+AH114)/AB112,0))</f>
        <v>0</v>
      </c>
      <c r="AC109" s="51">
        <f t="shared" ref="AC109:AC110" si="1708">SUM(AD109:AJ109)</f>
        <v>0</v>
      </c>
      <c r="AD109" s="52">
        <f>kwiecień!AD109</f>
        <v>0</v>
      </c>
      <c r="AE109" s="52">
        <f>kwiecień!AE109</f>
        <v>0</v>
      </c>
      <c r="AF109" s="52">
        <f>kwiecień!AF109</f>
        <v>0</v>
      </c>
      <c r="AG109" s="52">
        <f>kwiecień!AG109</f>
        <v>0</v>
      </c>
      <c r="AH109" s="53">
        <f>kwiecień!AH109</f>
        <v>0</v>
      </c>
      <c r="AI109" s="54">
        <f>kwiecień!AI109</f>
        <v>0</v>
      </c>
      <c r="AJ109" s="55">
        <f>kwiecień!AJ109</f>
        <v>0</v>
      </c>
      <c r="AK109" s="188">
        <f t="shared" ref="AK109" si="1709">IF(OR($B109=$B115,AK112=0),0,ROUND((AL110+AQ114)/AK112,0))</f>
        <v>0</v>
      </c>
      <c r="AL109" s="51">
        <f t="shared" ref="AL109:AL110" si="1710">SUM(AM109:AS109)</f>
        <v>0</v>
      </c>
      <c r="AM109" s="52">
        <f>kwiecień!AM109</f>
        <v>0</v>
      </c>
      <c r="AN109" s="52">
        <f>kwiecień!AN109</f>
        <v>0</v>
      </c>
      <c r="AO109" s="52">
        <f>kwiecień!AO109</f>
        <v>0</v>
      </c>
      <c r="AP109" s="52">
        <f>kwiecień!AP109</f>
        <v>0</v>
      </c>
      <c r="AQ109" s="53">
        <f>kwiecień!AQ109</f>
        <v>0</v>
      </c>
      <c r="AR109" s="54">
        <f>kwiecień!AR109</f>
        <v>0</v>
      </c>
      <c r="AS109" s="55">
        <f>kwiecień!AS109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kwiecień!F114</f>
        <v>0</v>
      </c>
      <c r="G114" s="184">
        <f>kwiecień!G114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kwiecień!B115</f>
        <v>0</v>
      </c>
      <c r="C115" s="317">
        <f>kwiecień!C115</f>
        <v>0</v>
      </c>
      <c r="D115" s="317">
        <f>kwiecień!D115</f>
        <v>0</v>
      </c>
      <c r="E115" s="317">
        <f>kwiecień!E115</f>
        <v>0</v>
      </c>
      <c r="F115" s="177">
        <f>kwiecień!F115</f>
        <v>18</v>
      </c>
      <c r="G115" s="185">
        <f>kwiecień!G115</f>
        <v>18</v>
      </c>
      <c r="H115" s="177"/>
      <c r="I115" s="192">
        <f t="shared" ref="I115:I119" si="1811">K115+T115+AC115+AL115+AU115</f>
        <v>0</v>
      </c>
      <c r="J115" s="186">
        <f t="shared" ref="J115" si="1812">IF(OR($B115=$B121,J118=0),0,ROUND((K116+P120)/J118,0))</f>
        <v>0</v>
      </c>
      <c r="K115" s="51">
        <f t="shared" ref="K115:K116" si="1813">SUM(L115:R115)</f>
        <v>0</v>
      </c>
      <c r="L115" s="52">
        <f>kwiecień!L115</f>
        <v>0</v>
      </c>
      <c r="M115" s="52">
        <f>kwiecień!M115</f>
        <v>0</v>
      </c>
      <c r="N115" s="52">
        <f>kwiecień!N115</f>
        <v>0</v>
      </c>
      <c r="O115" s="52">
        <f>kwiecień!O115</f>
        <v>0</v>
      </c>
      <c r="P115" s="53">
        <f>kwiecień!P115</f>
        <v>0</v>
      </c>
      <c r="Q115" s="54">
        <f>kwiecień!Q115</f>
        <v>0</v>
      </c>
      <c r="R115" s="55">
        <f>kwiecień!R115</f>
        <v>0</v>
      </c>
      <c r="S115" s="188">
        <f t="shared" ref="S115" si="1814">IF(OR($B115=$B121,S118=0),0,ROUND((T116+Y120)/S118,0))</f>
        <v>0</v>
      </c>
      <c r="T115" s="51">
        <f t="shared" ref="T115:T116" si="1815">SUM(U115:AA115)</f>
        <v>0</v>
      </c>
      <c r="U115" s="52">
        <f>kwiecień!U115</f>
        <v>0</v>
      </c>
      <c r="V115" s="52">
        <f>kwiecień!V115</f>
        <v>0</v>
      </c>
      <c r="W115" s="52">
        <f>kwiecień!W115</f>
        <v>0</v>
      </c>
      <c r="X115" s="52">
        <f>kwiecień!X115</f>
        <v>0</v>
      </c>
      <c r="Y115" s="53">
        <f>kwiecień!Y115</f>
        <v>0</v>
      </c>
      <c r="Z115" s="54">
        <f>kwiecień!Z115</f>
        <v>0</v>
      </c>
      <c r="AA115" s="55">
        <f>kwiecień!AA115</f>
        <v>0</v>
      </c>
      <c r="AB115" s="188">
        <f t="shared" ref="AB115" si="1816">IF(OR($B115=$B121,AB118=0),0,ROUND((AC116+AH120)/AB118,0))</f>
        <v>0</v>
      </c>
      <c r="AC115" s="51">
        <f t="shared" ref="AC115:AC116" si="1817">SUM(AD115:AJ115)</f>
        <v>0</v>
      </c>
      <c r="AD115" s="52">
        <f>kwiecień!AD115</f>
        <v>0</v>
      </c>
      <c r="AE115" s="52">
        <f>kwiecień!AE115</f>
        <v>0</v>
      </c>
      <c r="AF115" s="52">
        <f>kwiecień!AF115</f>
        <v>0</v>
      </c>
      <c r="AG115" s="52">
        <f>kwiecień!AG115</f>
        <v>0</v>
      </c>
      <c r="AH115" s="53">
        <f>kwiecień!AH115</f>
        <v>0</v>
      </c>
      <c r="AI115" s="54">
        <f>kwiecień!AI115</f>
        <v>0</v>
      </c>
      <c r="AJ115" s="55">
        <f>kwiecień!AJ115</f>
        <v>0</v>
      </c>
      <c r="AK115" s="188">
        <f t="shared" ref="AK115" si="1818">IF(OR($B115=$B121,AK118=0),0,ROUND((AL116+AQ120)/AK118,0))</f>
        <v>0</v>
      </c>
      <c r="AL115" s="51">
        <f t="shared" ref="AL115:AL116" si="1819">SUM(AM115:AS115)</f>
        <v>0</v>
      </c>
      <c r="AM115" s="52">
        <f>kwiecień!AM115</f>
        <v>0</v>
      </c>
      <c r="AN115" s="52">
        <f>kwiecień!AN115</f>
        <v>0</v>
      </c>
      <c r="AO115" s="52">
        <f>kwiecień!AO115</f>
        <v>0</v>
      </c>
      <c r="AP115" s="52">
        <f>kwiecień!AP115</f>
        <v>0</v>
      </c>
      <c r="AQ115" s="53">
        <f>kwiecień!AQ115</f>
        <v>0</v>
      </c>
      <c r="AR115" s="54">
        <f>kwiecień!AR115</f>
        <v>0</v>
      </c>
      <c r="AS115" s="55">
        <f>kwiecień!AS115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kwiecień!F120</f>
        <v>0</v>
      </c>
      <c r="G120" s="184">
        <f>kwiecień!G120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kwiecień!B121</f>
        <v>0</v>
      </c>
      <c r="C121" s="317">
        <f>kwiecień!C121</f>
        <v>0</v>
      </c>
      <c r="D121" s="317">
        <f>kwiecień!D121</f>
        <v>0</v>
      </c>
      <c r="E121" s="317">
        <f>kwiecień!E121</f>
        <v>0</v>
      </c>
      <c r="F121" s="177">
        <f>kwiecień!F121</f>
        <v>18</v>
      </c>
      <c r="G121" s="185">
        <f>kwiecień!G121</f>
        <v>18</v>
      </c>
      <c r="H121" s="177"/>
      <c r="I121" s="192">
        <f t="shared" ref="I121:I125" si="1920">K121+T121+AC121+AL121+AU121</f>
        <v>0</v>
      </c>
      <c r="J121" s="186">
        <f t="shared" ref="J121" si="1921">IF(OR($B121=$B127,J124=0),0,ROUND((K122+P126)/J124,0))</f>
        <v>0</v>
      </c>
      <c r="K121" s="51">
        <f t="shared" ref="K121:K122" si="1922">SUM(L121:R121)</f>
        <v>0</v>
      </c>
      <c r="L121" s="52">
        <f>kwiecień!L121</f>
        <v>0</v>
      </c>
      <c r="M121" s="52">
        <f>kwiecień!M121</f>
        <v>0</v>
      </c>
      <c r="N121" s="52">
        <f>kwiecień!N121</f>
        <v>0</v>
      </c>
      <c r="O121" s="52">
        <f>kwiecień!O121</f>
        <v>0</v>
      </c>
      <c r="P121" s="53">
        <f>kwiecień!P121</f>
        <v>0</v>
      </c>
      <c r="Q121" s="54">
        <f>kwiecień!Q121</f>
        <v>0</v>
      </c>
      <c r="R121" s="55">
        <f>kwiecień!R121</f>
        <v>0</v>
      </c>
      <c r="S121" s="188">
        <f t="shared" ref="S121" si="1923">IF(OR($B121=$B127,S124=0),0,ROUND((T122+Y126)/S124,0))</f>
        <v>0</v>
      </c>
      <c r="T121" s="51">
        <f t="shared" ref="T121:T122" si="1924">SUM(U121:AA121)</f>
        <v>0</v>
      </c>
      <c r="U121" s="52">
        <f>kwiecień!U121</f>
        <v>0</v>
      </c>
      <c r="V121" s="52">
        <f>kwiecień!V121</f>
        <v>0</v>
      </c>
      <c r="W121" s="52">
        <f>kwiecień!W121</f>
        <v>0</v>
      </c>
      <c r="X121" s="52">
        <f>kwiecień!X121</f>
        <v>0</v>
      </c>
      <c r="Y121" s="53">
        <f>kwiecień!Y121</f>
        <v>0</v>
      </c>
      <c r="Z121" s="54">
        <f>kwiecień!Z121</f>
        <v>0</v>
      </c>
      <c r="AA121" s="55">
        <f>kwiecień!AA121</f>
        <v>0</v>
      </c>
      <c r="AB121" s="188">
        <f t="shared" ref="AB121" si="1925">IF(OR($B121=$B127,AB124=0),0,ROUND((AC122+AH126)/AB124,0))</f>
        <v>0</v>
      </c>
      <c r="AC121" s="51">
        <f t="shared" ref="AC121:AC122" si="1926">SUM(AD121:AJ121)</f>
        <v>0</v>
      </c>
      <c r="AD121" s="52">
        <f>kwiecień!AD121</f>
        <v>0</v>
      </c>
      <c r="AE121" s="52">
        <f>kwiecień!AE121</f>
        <v>0</v>
      </c>
      <c r="AF121" s="52">
        <f>kwiecień!AF121</f>
        <v>0</v>
      </c>
      <c r="AG121" s="52">
        <f>kwiecień!AG121</f>
        <v>0</v>
      </c>
      <c r="AH121" s="53">
        <f>kwiecień!AH121</f>
        <v>0</v>
      </c>
      <c r="AI121" s="54">
        <f>kwiecień!AI121</f>
        <v>0</v>
      </c>
      <c r="AJ121" s="55">
        <f>kwiecień!AJ121</f>
        <v>0</v>
      </c>
      <c r="AK121" s="188">
        <f t="shared" ref="AK121" si="1927">IF(OR($B121=$B127,AK124=0),0,ROUND((AL122+AQ126)/AK124,0))</f>
        <v>0</v>
      </c>
      <c r="AL121" s="51">
        <f t="shared" ref="AL121:AL122" si="1928">SUM(AM121:AS121)</f>
        <v>0</v>
      </c>
      <c r="AM121" s="52">
        <f>kwiecień!AM121</f>
        <v>0</v>
      </c>
      <c r="AN121" s="52">
        <f>kwiecień!AN121</f>
        <v>0</v>
      </c>
      <c r="AO121" s="52">
        <f>kwiecień!AO121</f>
        <v>0</v>
      </c>
      <c r="AP121" s="52">
        <f>kwiecień!AP121</f>
        <v>0</v>
      </c>
      <c r="AQ121" s="53">
        <f>kwiecień!AQ121</f>
        <v>0</v>
      </c>
      <c r="AR121" s="54">
        <f>kwiecień!AR121</f>
        <v>0</v>
      </c>
      <c r="AS121" s="55">
        <f>kwiecień!AS121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kwiecień!F126</f>
        <v>0</v>
      </c>
      <c r="G126" s="184">
        <f>kwiecień!G126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kwiecień!B127</f>
        <v>0</v>
      </c>
      <c r="C127" s="317">
        <f>kwiecień!C127</f>
        <v>0</v>
      </c>
      <c r="D127" s="317">
        <f>kwiecień!D127</f>
        <v>0</v>
      </c>
      <c r="E127" s="317">
        <f>kwiecień!E127</f>
        <v>0</v>
      </c>
      <c r="F127" s="177">
        <f>kwiecień!F127</f>
        <v>18</v>
      </c>
      <c r="G127" s="185">
        <f>kwiecień!G127</f>
        <v>18</v>
      </c>
      <c r="H127" s="177"/>
      <c r="I127" s="192">
        <f t="shared" ref="I127:I131" si="2029">K127+T127+AC127+AL127+AU127</f>
        <v>0</v>
      </c>
      <c r="J127" s="186">
        <f t="shared" ref="J127" si="2030">IF(OR($B127=$B133,J130=0),0,ROUND((K128+P132)/J130,0))</f>
        <v>0</v>
      </c>
      <c r="K127" s="51">
        <f t="shared" ref="K127:K128" si="2031">SUM(L127:R127)</f>
        <v>0</v>
      </c>
      <c r="L127" s="52">
        <f>kwiecień!L127</f>
        <v>0</v>
      </c>
      <c r="M127" s="52">
        <f>kwiecień!M127</f>
        <v>0</v>
      </c>
      <c r="N127" s="52">
        <f>kwiecień!N127</f>
        <v>0</v>
      </c>
      <c r="O127" s="52">
        <f>kwiecień!O127</f>
        <v>0</v>
      </c>
      <c r="P127" s="53">
        <f>kwiecień!P127</f>
        <v>0</v>
      </c>
      <c r="Q127" s="54">
        <f>kwiecień!Q127</f>
        <v>0</v>
      </c>
      <c r="R127" s="55">
        <f>kwiecień!R127</f>
        <v>0</v>
      </c>
      <c r="S127" s="188">
        <f t="shared" ref="S127" si="2032">IF(OR($B127=$B133,S130=0),0,ROUND((T128+Y132)/S130,0))</f>
        <v>0</v>
      </c>
      <c r="T127" s="51">
        <f t="shared" ref="T127:T128" si="2033">SUM(U127:AA127)</f>
        <v>0</v>
      </c>
      <c r="U127" s="52">
        <f>kwiecień!U127</f>
        <v>0</v>
      </c>
      <c r="V127" s="52">
        <f>kwiecień!V127</f>
        <v>0</v>
      </c>
      <c r="W127" s="52">
        <f>kwiecień!W127</f>
        <v>0</v>
      </c>
      <c r="X127" s="52">
        <f>kwiecień!X127</f>
        <v>0</v>
      </c>
      <c r="Y127" s="53">
        <f>kwiecień!Y127</f>
        <v>0</v>
      </c>
      <c r="Z127" s="54">
        <f>kwiecień!Z127</f>
        <v>0</v>
      </c>
      <c r="AA127" s="55">
        <f>kwiecień!AA127</f>
        <v>0</v>
      </c>
      <c r="AB127" s="188">
        <f t="shared" ref="AB127" si="2034">IF(OR($B127=$B133,AB130=0),0,ROUND((AC128+AH132)/AB130,0))</f>
        <v>0</v>
      </c>
      <c r="AC127" s="51">
        <f t="shared" ref="AC127:AC128" si="2035">SUM(AD127:AJ127)</f>
        <v>0</v>
      </c>
      <c r="AD127" s="52">
        <f>kwiecień!AD127</f>
        <v>0</v>
      </c>
      <c r="AE127" s="52">
        <f>kwiecień!AE127</f>
        <v>0</v>
      </c>
      <c r="AF127" s="52">
        <f>kwiecień!AF127</f>
        <v>0</v>
      </c>
      <c r="AG127" s="52">
        <f>kwiecień!AG127</f>
        <v>0</v>
      </c>
      <c r="AH127" s="53">
        <f>kwiecień!AH127</f>
        <v>0</v>
      </c>
      <c r="AI127" s="54">
        <f>kwiecień!AI127</f>
        <v>0</v>
      </c>
      <c r="AJ127" s="55">
        <f>kwiecień!AJ127</f>
        <v>0</v>
      </c>
      <c r="AK127" s="188">
        <f t="shared" ref="AK127" si="2036">IF(OR($B127=$B133,AK130=0),0,ROUND((AL128+AQ132)/AK130,0))</f>
        <v>0</v>
      </c>
      <c r="AL127" s="51">
        <f t="shared" ref="AL127:AL128" si="2037">SUM(AM127:AS127)</f>
        <v>0</v>
      </c>
      <c r="AM127" s="52">
        <f>kwiecień!AM127</f>
        <v>0</v>
      </c>
      <c r="AN127" s="52">
        <f>kwiecień!AN127</f>
        <v>0</v>
      </c>
      <c r="AO127" s="52">
        <f>kwiecień!AO127</f>
        <v>0</v>
      </c>
      <c r="AP127" s="52">
        <f>kwiecień!AP127</f>
        <v>0</v>
      </c>
      <c r="AQ127" s="53">
        <f>kwiecień!AQ127</f>
        <v>0</v>
      </c>
      <c r="AR127" s="54">
        <f>kwiecień!AR127</f>
        <v>0</v>
      </c>
      <c r="AS127" s="55">
        <f>kwiecień!AS127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kwiecień!F132</f>
        <v>0</v>
      </c>
      <c r="G132" s="184">
        <f>kwiecień!G132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kwiecień!B133</f>
        <v>0</v>
      </c>
      <c r="C133" s="317">
        <f>kwiecień!C133</f>
        <v>0</v>
      </c>
      <c r="D133" s="317">
        <f>kwiecień!D133</f>
        <v>0</v>
      </c>
      <c r="E133" s="317">
        <f>kwiecień!E133</f>
        <v>0</v>
      </c>
      <c r="F133" s="177">
        <f>kwiecień!F133</f>
        <v>18</v>
      </c>
      <c r="G133" s="185">
        <f>kwiecień!G133</f>
        <v>18</v>
      </c>
      <c r="H133" s="177"/>
      <c r="I133" s="192">
        <f t="shared" ref="I133:I137" si="2138">K133+T133+AC133+AL133+AU133</f>
        <v>0</v>
      </c>
      <c r="J133" s="186">
        <f t="shared" ref="J133" si="2139">IF(OR($B133=$B139,J136=0),0,ROUND((K134+P138)/J136,0))</f>
        <v>0</v>
      </c>
      <c r="K133" s="51">
        <f t="shared" ref="K133:K134" si="2140">SUM(L133:R133)</f>
        <v>0</v>
      </c>
      <c r="L133" s="52">
        <f>kwiecień!L133</f>
        <v>0</v>
      </c>
      <c r="M133" s="52">
        <f>kwiecień!M133</f>
        <v>0</v>
      </c>
      <c r="N133" s="52">
        <f>kwiecień!N133</f>
        <v>0</v>
      </c>
      <c r="O133" s="52">
        <f>kwiecień!O133</f>
        <v>0</v>
      </c>
      <c r="P133" s="53">
        <f>kwiecień!P133</f>
        <v>0</v>
      </c>
      <c r="Q133" s="54">
        <f>kwiecień!Q133</f>
        <v>0</v>
      </c>
      <c r="R133" s="55">
        <f>kwiecień!R133</f>
        <v>0</v>
      </c>
      <c r="S133" s="188">
        <f t="shared" ref="S133" si="2141">IF(OR($B133=$B139,S136=0),0,ROUND((T134+Y138)/S136,0))</f>
        <v>0</v>
      </c>
      <c r="T133" s="51">
        <f t="shared" ref="T133:T134" si="2142">SUM(U133:AA133)</f>
        <v>0</v>
      </c>
      <c r="U133" s="52">
        <f>kwiecień!U133</f>
        <v>0</v>
      </c>
      <c r="V133" s="52">
        <f>kwiecień!V133</f>
        <v>0</v>
      </c>
      <c r="W133" s="52">
        <f>kwiecień!W133</f>
        <v>0</v>
      </c>
      <c r="X133" s="52">
        <f>kwiecień!X133</f>
        <v>0</v>
      </c>
      <c r="Y133" s="53">
        <f>kwiecień!Y133</f>
        <v>0</v>
      </c>
      <c r="Z133" s="54">
        <f>kwiecień!Z133</f>
        <v>0</v>
      </c>
      <c r="AA133" s="55">
        <f>kwiecień!AA133</f>
        <v>0</v>
      </c>
      <c r="AB133" s="188">
        <f t="shared" ref="AB133" si="2143">IF(OR($B133=$B139,AB136=0),0,ROUND((AC134+AH138)/AB136,0))</f>
        <v>0</v>
      </c>
      <c r="AC133" s="51">
        <f t="shared" ref="AC133:AC134" si="2144">SUM(AD133:AJ133)</f>
        <v>0</v>
      </c>
      <c r="AD133" s="52">
        <f>kwiecień!AD133</f>
        <v>0</v>
      </c>
      <c r="AE133" s="52">
        <f>kwiecień!AE133</f>
        <v>0</v>
      </c>
      <c r="AF133" s="52">
        <f>kwiecień!AF133</f>
        <v>0</v>
      </c>
      <c r="AG133" s="52">
        <f>kwiecień!AG133</f>
        <v>0</v>
      </c>
      <c r="AH133" s="53">
        <f>kwiecień!AH133</f>
        <v>0</v>
      </c>
      <c r="AI133" s="54">
        <f>kwiecień!AI133</f>
        <v>0</v>
      </c>
      <c r="AJ133" s="55">
        <f>kwiecień!AJ133</f>
        <v>0</v>
      </c>
      <c r="AK133" s="188">
        <f t="shared" ref="AK133" si="2145">IF(OR($B133=$B139,AK136=0),0,ROUND((AL134+AQ138)/AK136,0))</f>
        <v>0</v>
      </c>
      <c r="AL133" s="51">
        <f t="shared" ref="AL133:AL134" si="2146">SUM(AM133:AS133)</f>
        <v>0</v>
      </c>
      <c r="AM133" s="52">
        <f>kwiecień!AM133</f>
        <v>0</v>
      </c>
      <c r="AN133" s="52">
        <f>kwiecień!AN133</f>
        <v>0</v>
      </c>
      <c r="AO133" s="52">
        <f>kwiecień!AO133</f>
        <v>0</v>
      </c>
      <c r="AP133" s="52">
        <f>kwiecień!AP133</f>
        <v>0</v>
      </c>
      <c r="AQ133" s="53">
        <f>kwiecień!AQ133</f>
        <v>0</v>
      </c>
      <c r="AR133" s="54">
        <f>kwiecień!AR133</f>
        <v>0</v>
      </c>
      <c r="AS133" s="55">
        <f>kwiecień!AS133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kwiecień!F138</f>
        <v>0</v>
      </c>
      <c r="G138" s="204">
        <f>kwiecień!G138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27:E127"/>
    <mergeCell ref="B130:B131"/>
    <mergeCell ref="B132:E132"/>
    <mergeCell ref="C130:E131"/>
    <mergeCell ref="M132:N132"/>
    <mergeCell ref="V132:W132"/>
    <mergeCell ref="AE132:AF132"/>
    <mergeCell ref="AN132:AO132"/>
    <mergeCell ref="AW132:AX132"/>
    <mergeCell ref="B139:E139"/>
    <mergeCell ref="B142:B143"/>
    <mergeCell ref="B144:E144"/>
    <mergeCell ref="C142:E143"/>
    <mergeCell ref="B133:E133"/>
    <mergeCell ref="B136:B137"/>
    <mergeCell ref="B138:E138"/>
    <mergeCell ref="C136:E137"/>
    <mergeCell ref="M138:N138"/>
    <mergeCell ref="V138:W138"/>
    <mergeCell ref="AE138:AF138"/>
    <mergeCell ref="AN138:AO138"/>
    <mergeCell ref="AW138:AX138"/>
    <mergeCell ref="M144:N144"/>
    <mergeCell ref="V144:W144"/>
    <mergeCell ref="AE144:AF144"/>
    <mergeCell ref="AN144:AO144"/>
    <mergeCell ref="AW144:AX144"/>
    <mergeCell ref="B109:E109"/>
    <mergeCell ref="B112:B113"/>
    <mergeCell ref="B114:E114"/>
    <mergeCell ref="C112:E113"/>
    <mergeCell ref="M114:N114"/>
    <mergeCell ref="V114:W114"/>
    <mergeCell ref="AE114:AF114"/>
    <mergeCell ref="AN114:AO114"/>
    <mergeCell ref="AW114:AX114"/>
    <mergeCell ref="B121:E121"/>
    <mergeCell ref="B124:B125"/>
    <mergeCell ref="B126:E126"/>
    <mergeCell ref="C124:E125"/>
    <mergeCell ref="B115:E115"/>
    <mergeCell ref="B118:B119"/>
    <mergeCell ref="B120:E120"/>
    <mergeCell ref="C118:E119"/>
    <mergeCell ref="M120:N120"/>
    <mergeCell ref="V120:W120"/>
    <mergeCell ref="AE120:AF120"/>
    <mergeCell ref="AN120:AO120"/>
    <mergeCell ref="AW120:AX120"/>
    <mergeCell ref="M126:N126"/>
    <mergeCell ref="V126:W126"/>
    <mergeCell ref="AE126:AF126"/>
    <mergeCell ref="AN126:AO126"/>
    <mergeCell ref="AW126:AX126"/>
    <mergeCell ref="B91:E91"/>
    <mergeCell ref="B94:B95"/>
    <mergeCell ref="B96:E96"/>
    <mergeCell ref="C94:E95"/>
    <mergeCell ref="M96:N96"/>
    <mergeCell ref="V96:W96"/>
    <mergeCell ref="AE96:AF96"/>
    <mergeCell ref="AN96:AO96"/>
    <mergeCell ref="AW96:AX96"/>
    <mergeCell ref="B103:E103"/>
    <mergeCell ref="B106:B107"/>
    <mergeCell ref="B108:E108"/>
    <mergeCell ref="C106:E107"/>
    <mergeCell ref="B97:E97"/>
    <mergeCell ref="B100:B101"/>
    <mergeCell ref="B102:E102"/>
    <mergeCell ref="C100:E101"/>
    <mergeCell ref="M102:N102"/>
    <mergeCell ref="V102:W102"/>
    <mergeCell ref="AE102:AF102"/>
    <mergeCell ref="AN102:AO102"/>
    <mergeCell ref="AW102:AX102"/>
    <mergeCell ref="M108:N108"/>
    <mergeCell ref="V108:W108"/>
    <mergeCell ref="AE108:AF108"/>
    <mergeCell ref="AN108:AO108"/>
    <mergeCell ref="AW108:AX108"/>
    <mergeCell ref="B73:E73"/>
    <mergeCell ref="B76:B77"/>
    <mergeCell ref="B78:E78"/>
    <mergeCell ref="C76:E77"/>
    <mergeCell ref="M78:N78"/>
    <mergeCell ref="V78:W78"/>
    <mergeCell ref="AE78:AF78"/>
    <mergeCell ref="AN78:AO78"/>
    <mergeCell ref="AW78:AX78"/>
    <mergeCell ref="B85:E85"/>
    <mergeCell ref="B88:B89"/>
    <mergeCell ref="B90:E90"/>
    <mergeCell ref="C88:E89"/>
    <mergeCell ref="B79:E79"/>
    <mergeCell ref="B82:B83"/>
    <mergeCell ref="B84:E84"/>
    <mergeCell ref="C82:E83"/>
    <mergeCell ref="M84:N84"/>
    <mergeCell ref="V84:W84"/>
    <mergeCell ref="AE84:AF84"/>
    <mergeCell ref="AN84:AO84"/>
    <mergeCell ref="AW84:AX84"/>
    <mergeCell ref="M90:N90"/>
    <mergeCell ref="V90:W90"/>
    <mergeCell ref="AE90:AF90"/>
    <mergeCell ref="AN90:AO90"/>
    <mergeCell ref="AW90:AX90"/>
    <mergeCell ref="B55:E55"/>
    <mergeCell ref="B58:B59"/>
    <mergeCell ref="B60:E60"/>
    <mergeCell ref="C58:E59"/>
    <mergeCell ref="M60:N60"/>
    <mergeCell ref="V60:W60"/>
    <mergeCell ref="AE60:AF60"/>
    <mergeCell ref="AN60:AO60"/>
    <mergeCell ref="AW60:AX60"/>
    <mergeCell ref="B67:E67"/>
    <mergeCell ref="B70:B71"/>
    <mergeCell ref="B72:E72"/>
    <mergeCell ref="C70:E71"/>
    <mergeCell ref="B61:E61"/>
    <mergeCell ref="B64:B65"/>
    <mergeCell ref="B66:E66"/>
    <mergeCell ref="C64:E65"/>
    <mergeCell ref="M66:N66"/>
    <mergeCell ref="V66:W66"/>
    <mergeCell ref="AE66:AF66"/>
    <mergeCell ref="AN66:AO66"/>
    <mergeCell ref="AW66:AX66"/>
    <mergeCell ref="M72:N72"/>
    <mergeCell ref="V72:W72"/>
    <mergeCell ref="AE72:AF72"/>
    <mergeCell ref="AN72:AO72"/>
    <mergeCell ref="AW72:AX72"/>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M30:N30"/>
    <mergeCell ref="V30:W30"/>
    <mergeCell ref="AE30:AF30"/>
    <mergeCell ref="AN30:AO30"/>
    <mergeCell ref="AW30:AX30"/>
    <mergeCell ref="M36:N36"/>
    <mergeCell ref="V36:W36"/>
    <mergeCell ref="F1:G1"/>
    <mergeCell ref="I1:I8"/>
    <mergeCell ref="B40:B41"/>
    <mergeCell ref="B42:E42"/>
    <mergeCell ref="C40:E41"/>
    <mergeCell ref="M42:N42"/>
    <mergeCell ref="V42:W42"/>
    <mergeCell ref="AE42:AF42"/>
    <mergeCell ref="AN42:AO42"/>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B24:E24"/>
    <mergeCell ref="C22:E23"/>
    <mergeCell ref="B18:E18"/>
    <mergeCell ref="K1:R1"/>
    <mergeCell ref="R2:R7"/>
    <mergeCell ref="AB1:AB8"/>
    <mergeCell ref="AC1:AJ1"/>
    <mergeCell ref="A12:BB12"/>
    <mergeCell ref="B13:E13"/>
    <mergeCell ref="B19:E19"/>
    <mergeCell ref="B22:B23"/>
    <mergeCell ref="C16:E17"/>
    <mergeCell ref="AT1:AT8"/>
    <mergeCell ref="B16:B17"/>
    <mergeCell ref="AO2:AO7"/>
    <mergeCell ref="T1:AA1"/>
    <mergeCell ref="W2:W7"/>
    <mergeCell ref="AF2:AF7"/>
    <mergeCell ref="AG2:AG7"/>
    <mergeCell ref="AH2:AH7"/>
    <mergeCell ref="AI2:AI7"/>
    <mergeCell ref="AJ2:AJ7"/>
    <mergeCell ref="M18:N18"/>
    <mergeCell ref="V18:W1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AD2:AD7"/>
    <mergeCell ref="AP2:AP7"/>
    <mergeCell ref="AQ2:AQ7"/>
    <mergeCell ref="P2:P7"/>
    <mergeCell ref="Q2:Q7"/>
    <mergeCell ref="S1:S8"/>
    <mergeCell ref="M24:N24"/>
    <mergeCell ref="V24:W24"/>
    <mergeCell ref="AE24:AF24"/>
    <mergeCell ref="AN24:AO24"/>
    <mergeCell ref="AW24:AX24"/>
    <mergeCell ref="AE18:AF18"/>
    <mergeCell ref="AN18:AO18"/>
    <mergeCell ref="AW18:AX18"/>
    <mergeCell ref="J1:J8"/>
    <mergeCell ref="AL2:AL8"/>
    <mergeCell ref="AM2:AM7"/>
    <mergeCell ref="AN2:AN7"/>
    <mergeCell ref="U2:U7"/>
    <mergeCell ref="V2:V7"/>
  </mergeCells>
  <conditionalFormatting sqref="B24:E24">
    <cfRule type="notContainsBlanks" dxfId="3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38" priority="5">
      <formula>LEN(TRIM(B30))&gt;0</formula>
    </cfRule>
  </conditionalFormatting>
  <dataValidations xWindow="170"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463BD61-D7E4-4806-97C4-0C5F9002C15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9276A6-E414-4A83-84D9-8FE76CB70700}">
            <xm:f>NOT(ISERROR(SEARCH(Wydruk!$AE$9,B24)))</xm:f>
            <xm:f>Wydruk!$AE$9</xm:f>
            <x14:dxf>
              <font>
                <b/>
                <i val="0"/>
                <color rgb="FFFF0000"/>
              </font>
              <fill>
                <patternFill>
                  <bgColor rgb="FFFFFF99"/>
                </patternFill>
              </fill>
            </x14:dxf>
          </x14:cfRule>
          <x14:cfRule type="containsText" priority="23" operator="containsText" id="{88AE8010-2359-4070-8A2D-35E342546782}">
            <xm:f>NOT(ISERROR(SEARCH(Wydruk!$AE$10,B24)))</xm:f>
            <xm:f>Wydruk!$AE$10</xm:f>
            <x14:dxf>
              <font>
                <b val="0"/>
                <i val="0"/>
                <color auto="1"/>
              </font>
              <fill>
                <patternFill>
                  <bgColor rgb="FFFFFF99"/>
                </patternFill>
              </fill>
            </x14:dxf>
          </x14:cfRule>
          <x14:cfRule type="cellIs" priority="24" operator="equal" id="{775324D5-1CAB-4D43-ABD9-DA46BF5EA9BE}">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B45240C-E6CE-4EC5-98F9-952424351B0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4200D229-53A6-4279-BA09-AE840447EAA9}">
            <xm:f>NOT(ISERROR(SEARCH(Wydruk!$AE$9,B30)))</xm:f>
            <xm:f>Wydruk!$AE$9</xm:f>
            <x14:dxf>
              <font>
                <b/>
                <i val="0"/>
                <color rgb="FFFF0000"/>
              </font>
              <fill>
                <patternFill>
                  <bgColor rgb="FFFFFF99"/>
                </patternFill>
              </fill>
            </x14:dxf>
          </x14:cfRule>
          <x14:cfRule type="containsText" priority="3" operator="containsText" id="{F07CF2B7-07C9-4CC0-9CE6-9F18F0B82ECF}">
            <xm:f>NOT(ISERROR(SEARCH(Wydruk!$AE$10,B30)))</xm:f>
            <xm:f>Wydruk!$AE$10</xm:f>
            <x14:dxf>
              <font>
                <b val="0"/>
                <i val="0"/>
                <color auto="1"/>
              </font>
              <fill>
                <patternFill>
                  <bgColor rgb="FFFFFF99"/>
                </patternFill>
              </fill>
            </x14:dxf>
          </x14:cfRule>
          <x14:cfRule type="cellIs" priority="4" operator="equal" id="{530F5705-9B00-4AFF-8DF6-93C4991CAD4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44727</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IF(maj!AU19=0,maj!AV2,maj!BB2+1)</f>
        <v>44711</v>
      </c>
      <c r="M2" s="326">
        <f t="shared" ref="M2:R2" si="0">L2+1</f>
        <v>44712</v>
      </c>
      <c r="N2" s="326">
        <f t="shared" si="0"/>
        <v>44713</v>
      </c>
      <c r="O2" s="326">
        <f t="shared" si="0"/>
        <v>44714</v>
      </c>
      <c r="P2" s="326">
        <f t="shared" si="0"/>
        <v>44715</v>
      </c>
      <c r="Q2" s="325">
        <f t="shared" si="0"/>
        <v>44716</v>
      </c>
      <c r="R2" s="329">
        <f t="shared" si="0"/>
        <v>44717</v>
      </c>
      <c r="S2" s="331"/>
      <c r="T2" s="327" t="str">
        <f>K2</f>
        <v>suma</v>
      </c>
      <c r="U2" s="326">
        <f>R2+1</f>
        <v>44718</v>
      </c>
      <c r="V2" s="326">
        <f t="shared" ref="V2:AA2" si="1">U2+1</f>
        <v>44719</v>
      </c>
      <c r="W2" s="326">
        <f t="shared" si="1"/>
        <v>44720</v>
      </c>
      <c r="X2" s="326">
        <f t="shared" si="1"/>
        <v>44721</v>
      </c>
      <c r="Y2" s="326">
        <f t="shared" si="1"/>
        <v>44722</v>
      </c>
      <c r="Z2" s="325">
        <f t="shared" si="1"/>
        <v>44723</v>
      </c>
      <c r="AA2" s="329">
        <f t="shared" si="1"/>
        <v>44724</v>
      </c>
      <c r="AB2" s="331"/>
      <c r="AC2" s="327" t="str">
        <f>T2</f>
        <v>suma</v>
      </c>
      <c r="AD2" s="326">
        <f>AA2+1</f>
        <v>44725</v>
      </c>
      <c r="AE2" s="326">
        <f t="shared" ref="AE2:AJ2" si="2">AD2+1</f>
        <v>44726</v>
      </c>
      <c r="AF2" s="326">
        <f t="shared" si="2"/>
        <v>44727</v>
      </c>
      <c r="AG2" s="326">
        <f t="shared" si="2"/>
        <v>44728</v>
      </c>
      <c r="AH2" s="326">
        <f t="shared" si="2"/>
        <v>44729</v>
      </c>
      <c r="AI2" s="325">
        <f t="shared" si="2"/>
        <v>44730</v>
      </c>
      <c r="AJ2" s="329">
        <f t="shared" si="2"/>
        <v>44731</v>
      </c>
      <c r="AK2" s="331"/>
      <c r="AL2" s="327" t="str">
        <f>AC2</f>
        <v>suma</v>
      </c>
      <c r="AM2" s="326">
        <f>AJ2+1</f>
        <v>44732</v>
      </c>
      <c r="AN2" s="326">
        <f t="shared" ref="AN2:AS2" si="3">AM2+1</f>
        <v>44733</v>
      </c>
      <c r="AO2" s="326">
        <f t="shared" si="3"/>
        <v>44734</v>
      </c>
      <c r="AP2" s="326">
        <f t="shared" si="3"/>
        <v>44735</v>
      </c>
      <c r="AQ2" s="326">
        <f t="shared" si="3"/>
        <v>44736</v>
      </c>
      <c r="AR2" s="325">
        <f t="shared" si="3"/>
        <v>44737</v>
      </c>
      <c r="AS2" s="329">
        <f t="shared" si="3"/>
        <v>44738</v>
      </c>
      <c r="AT2" s="331"/>
      <c r="AU2" s="327" t="str">
        <f>AC2</f>
        <v>suma</v>
      </c>
      <c r="AV2" s="326">
        <f>AS2+1</f>
        <v>44739</v>
      </c>
      <c r="AW2" s="326">
        <f t="shared" ref="AW2:BB2" si="4">AV2+1</f>
        <v>44740</v>
      </c>
      <c r="AX2" s="326">
        <f t="shared" si="4"/>
        <v>44741</v>
      </c>
      <c r="AY2" s="326">
        <f t="shared" si="4"/>
        <v>44742</v>
      </c>
      <c r="AZ2" s="326">
        <f t="shared" si="4"/>
        <v>44743</v>
      </c>
      <c r="BA2" s="325">
        <f t="shared" si="4"/>
        <v>44744</v>
      </c>
      <c r="BB2" s="329">
        <f t="shared" si="4"/>
        <v>44745</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5</v>
      </c>
      <c r="M9" s="11">
        <f t="shared" ref="M9:R9" si="5">MONTH(M2)</f>
        <v>5</v>
      </c>
      <c r="N9" s="11">
        <f t="shared" si="5"/>
        <v>6</v>
      </c>
      <c r="O9" s="11">
        <f t="shared" si="5"/>
        <v>6</v>
      </c>
      <c r="P9" s="11">
        <f t="shared" si="5"/>
        <v>6</v>
      </c>
      <c r="Q9" s="11">
        <f t="shared" si="5"/>
        <v>6</v>
      </c>
      <c r="R9" s="19">
        <f t="shared" si="5"/>
        <v>6</v>
      </c>
      <c r="S9" s="21"/>
      <c r="T9" s="20"/>
      <c r="U9" s="11">
        <f t="shared" ref="U9:AA9" si="6">MONTH(U2)</f>
        <v>6</v>
      </c>
      <c r="V9" s="11">
        <f t="shared" si="6"/>
        <v>6</v>
      </c>
      <c r="W9" s="11">
        <f t="shared" si="6"/>
        <v>6</v>
      </c>
      <c r="X9" s="11">
        <f t="shared" si="6"/>
        <v>6</v>
      </c>
      <c r="Y9" s="11">
        <f t="shared" si="6"/>
        <v>6</v>
      </c>
      <c r="Z9" s="11">
        <f t="shared" si="6"/>
        <v>6</v>
      </c>
      <c r="AA9" s="19">
        <f t="shared" si="6"/>
        <v>6</v>
      </c>
      <c r="AB9" s="21"/>
      <c r="AC9" s="28"/>
      <c r="AD9" s="11">
        <f t="shared" ref="AD9:AJ9" si="7">MONTH(AD2)</f>
        <v>6</v>
      </c>
      <c r="AE9" s="11">
        <f t="shared" si="7"/>
        <v>6</v>
      </c>
      <c r="AF9" s="11">
        <f t="shared" si="7"/>
        <v>6</v>
      </c>
      <c r="AG9" s="11">
        <f t="shared" si="7"/>
        <v>6</v>
      </c>
      <c r="AH9" s="11">
        <f t="shared" si="7"/>
        <v>6</v>
      </c>
      <c r="AI9" s="11">
        <f t="shared" si="7"/>
        <v>6</v>
      </c>
      <c r="AJ9" s="19">
        <f t="shared" si="7"/>
        <v>6</v>
      </c>
      <c r="AK9" s="21"/>
      <c r="AL9" s="20"/>
      <c r="AM9" s="11">
        <f t="shared" ref="AM9:AS9" si="8">MONTH(AM2)</f>
        <v>6</v>
      </c>
      <c r="AN9" s="11">
        <f t="shared" si="8"/>
        <v>6</v>
      </c>
      <c r="AO9" s="11">
        <f t="shared" si="8"/>
        <v>6</v>
      </c>
      <c r="AP9" s="11">
        <f t="shared" si="8"/>
        <v>6</v>
      </c>
      <c r="AQ9" s="11">
        <f t="shared" si="8"/>
        <v>6</v>
      </c>
      <c r="AR9" s="11">
        <f t="shared" si="8"/>
        <v>6</v>
      </c>
      <c r="AS9" s="19">
        <f t="shared" si="8"/>
        <v>6</v>
      </c>
      <c r="AT9" s="21"/>
      <c r="AU9" s="28"/>
      <c r="AV9" s="11">
        <f t="shared" ref="AV9:BB9" si="9">MONTH(AV2)</f>
        <v>6</v>
      </c>
      <c r="AW9" s="11">
        <f t="shared" si="9"/>
        <v>6</v>
      </c>
      <c r="AX9" s="11">
        <f t="shared" si="9"/>
        <v>6</v>
      </c>
      <c r="AY9" s="11">
        <f t="shared" si="9"/>
        <v>6</v>
      </c>
      <c r="AZ9" s="11">
        <f t="shared" si="9"/>
        <v>7</v>
      </c>
      <c r="BA9" s="11">
        <f t="shared" si="9"/>
        <v>7</v>
      </c>
      <c r="BB9" s="24">
        <f t="shared" si="9"/>
        <v>7</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100</v>
      </c>
      <c r="J13" s="196">
        <f t="shared" ref="J13" si="11">IF(OR($B13=$B19,J16=0),0,ROUND((K14+P18)/J16,0))</f>
        <v>18</v>
      </c>
      <c r="K13" s="167">
        <f>SUM(L13:R13)</f>
        <v>20</v>
      </c>
      <c r="L13" s="143">
        <f>maj!L13</f>
        <v>4</v>
      </c>
      <c r="M13" s="143">
        <f>maj!M13</f>
        <v>3</v>
      </c>
      <c r="N13" s="143">
        <f>maj!N13</f>
        <v>5</v>
      </c>
      <c r="O13" s="143">
        <f>maj!O13</f>
        <v>2</v>
      </c>
      <c r="P13" s="144">
        <f>maj!P13</f>
        <v>6</v>
      </c>
      <c r="Q13" s="145">
        <f>maj!Q13</f>
        <v>0</v>
      </c>
      <c r="R13" s="147">
        <f>maj!R13</f>
        <v>0</v>
      </c>
      <c r="S13" s="196">
        <f t="shared" ref="S13" si="12">IF(OR($B13=$B19,S16=0),0,ROUND((T14+Y18)/S16,0))</f>
        <v>18</v>
      </c>
      <c r="T13" s="142">
        <f>SUM(U13:AA13)</f>
        <v>20</v>
      </c>
      <c r="U13" s="143">
        <f>maj!U13</f>
        <v>4</v>
      </c>
      <c r="V13" s="143">
        <f>maj!V13</f>
        <v>3</v>
      </c>
      <c r="W13" s="143">
        <f>maj!W13</f>
        <v>5</v>
      </c>
      <c r="X13" s="143">
        <f>maj!X13</f>
        <v>2</v>
      </c>
      <c r="Y13" s="144">
        <f>maj!Y13</f>
        <v>6</v>
      </c>
      <c r="Z13" s="145">
        <f>maj!Z13</f>
        <v>0</v>
      </c>
      <c r="AA13" s="146">
        <f>maj!AA13</f>
        <v>0</v>
      </c>
      <c r="AB13" s="196">
        <f t="shared" ref="AB13" si="13">IF(OR($B13=$B19,AB16=0),0,ROUND((AC14+AH18)/AB16,0))</f>
        <v>18</v>
      </c>
      <c r="AC13" s="142">
        <f>SUM(AD13:AJ13)</f>
        <v>20</v>
      </c>
      <c r="AD13" s="143">
        <f>maj!AD13</f>
        <v>4</v>
      </c>
      <c r="AE13" s="143">
        <f>maj!AE13</f>
        <v>3</v>
      </c>
      <c r="AF13" s="143">
        <f>maj!AF13</f>
        <v>5</v>
      </c>
      <c r="AG13" s="143">
        <f>maj!AG13</f>
        <v>2</v>
      </c>
      <c r="AH13" s="144">
        <f>maj!AH13</f>
        <v>6</v>
      </c>
      <c r="AI13" s="145">
        <f>maj!AI13</f>
        <v>0</v>
      </c>
      <c r="AJ13" s="146">
        <f>maj!AJ13</f>
        <v>0</v>
      </c>
      <c r="AK13" s="196">
        <f t="shared" ref="AK13" si="14">IF(OR($B13=$B19,AK16=0),0,ROUND((AL14+AQ18)/AK16,0))</f>
        <v>18</v>
      </c>
      <c r="AL13" s="142">
        <f>SUM(AM13:AS13)</f>
        <v>20</v>
      </c>
      <c r="AM13" s="143">
        <f>maj!AM13</f>
        <v>4</v>
      </c>
      <c r="AN13" s="143">
        <f>maj!AN13</f>
        <v>3</v>
      </c>
      <c r="AO13" s="143">
        <f>maj!AO13</f>
        <v>5</v>
      </c>
      <c r="AP13" s="143">
        <f>maj!AP13</f>
        <v>2</v>
      </c>
      <c r="AQ13" s="144">
        <f>maj!AQ13</f>
        <v>6</v>
      </c>
      <c r="AR13" s="145">
        <f>maj!AR13</f>
        <v>0</v>
      </c>
      <c r="AS13" s="146">
        <f>maj!AS13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36">
        <f>ROUND(IF(OR(AU15-AU18*(7-AT15)+AZ18&lt;0,$B13=$B19,AU18&lt;=0,AU15=0),0,IF(AU15-AU18*(7-AT15)+AZ18&gt;BA18-AY18+AZ18,BA18-AY18+AZ18,AU15-AU18*(7-AT15)+AZ18)),1)</f>
        <v>2</v>
      </c>
      <c r="AX18" s="337"/>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1</v>
      </c>
      <c r="B19" s="316">
        <f>maj!B19</f>
        <v>1</v>
      </c>
      <c r="C19" s="317">
        <f>maj!C19</f>
        <v>0</v>
      </c>
      <c r="D19" s="317">
        <f>maj!D19</f>
        <v>0</v>
      </c>
      <c r="E19" s="317">
        <f>maj!E19</f>
        <v>0</v>
      </c>
      <c r="F19" s="177">
        <f>maj!F19</f>
        <v>18</v>
      </c>
      <c r="G19" s="185">
        <f>maj!G19</f>
        <v>18</v>
      </c>
      <c r="H19" s="177"/>
      <c r="I19" s="192">
        <f>K19+T19+AC19+AL19+AU19</f>
        <v>5</v>
      </c>
      <c r="J19" s="186">
        <f t="shared" ref="J19" si="93">IF(OR($B19=$B25,J22=0),0,ROUND((K20+P24)/J22,0))</f>
        <v>18</v>
      </c>
      <c r="K19" s="51">
        <f>SUM(L19:R19)</f>
        <v>1</v>
      </c>
      <c r="L19" s="52">
        <f>maj!L19</f>
        <v>1</v>
      </c>
      <c r="M19" s="52">
        <f>maj!M19</f>
        <v>0</v>
      </c>
      <c r="N19" s="52">
        <f>maj!N19</f>
        <v>0</v>
      </c>
      <c r="O19" s="52">
        <f>maj!O19</f>
        <v>0</v>
      </c>
      <c r="P19" s="53">
        <f>maj!P19</f>
        <v>0</v>
      </c>
      <c r="Q19" s="54">
        <f>maj!Q19</f>
        <v>0</v>
      </c>
      <c r="R19" s="55">
        <f>maj!R19</f>
        <v>0</v>
      </c>
      <c r="S19" s="188">
        <f t="shared" ref="S19" si="94">IF(OR($B19=$B25,S22=0),0,ROUND((T20+Y24)/S22,0))</f>
        <v>18</v>
      </c>
      <c r="T19" s="51">
        <f>SUM(U19:AA19)</f>
        <v>1</v>
      </c>
      <c r="U19" s="52">
        <f>maj!U19</f>
        <v>1</v>
      </c>
      <c r="V19" s="52">
        <f>maj!V19</f>
        <v>0</v>
      </c>
      <c r="W19" s="52">
        <f>maj!W19</f>
        <v>0</v>
      </c>
      <c r="X19" s="52">
        <f>maj!X19</f>
        <v>0</v>
      </c>
      <c r="Y19" s="53">
        <f>maj!Y19</f>
        <v>0</v>
      </c>
      <c r="Z19" s="54">
        <f>maj!Z19</f>
        <v>0</v>
      </c>
      <c r="AA19" s="55">
        <f>maj!AA19</f>
        <v>0</v>
      </c>
      <c r="AB19" s="188">
        <f t="shared" ref="AB19" si="95">IF(OR($B19=$B25,AB22=0),0,ROUND((AC20+AH24)/AB22,0))</f>
        <v>18</v>
      </c>
      <c r="AC19" s="51">
        <f>SUM(AD19:AJ19)</f>
        <v>1</v>
      </c>
      <c r="AD19" s="52">
        <f>maj!AD19</f>
        <v>1</v>
      </c>
      <c r="AE19" s="52">
        <f>maj!AE19</f>
        <v>0</v>
      </c>
      <c r="AF19" s="52">
        <f>maj!AF19</f>
        <v>0</v>
      </c>
      <c r="AG19" s="52">
        <f>maj!AG19</f>
        <v>0</v>
      </c>
      <c r="AH19" s="53">
        <f>maj!AH19</f>
        <v>0</v>
      </c>
      <c r="AI19" s="54">
        <f>maj!AI19</f>
        <v>0</v>
      </c>
      <c r="AJ19" s="55">
        <f>maj!AJ19</f>
        <v>0</v>
      </c>
      <c r="AK19" s="188">
        <f t="shared" ref="AK19" si="96">IF(OR($B19=$B25,AK22=0),0,ROUND((AL20+AQ24)/AK22,0))</f>
        <v>18</v>
      </c>
      <c r="AL19" s="51">
        <f>SUM(AM19:AS19)</f>
        <v>1</v>
      </c>
      <c r="AM19" s="52">
        <f>maj!AM19</f>
        <v>1</v>
      </c>
      <c r="AN19" s="52">
        <f>maj!AN19</f>
        <v>0</v>
      </c>
      <c r="AO19" s="52">
        <f>maj!AO19</f>
        <v>0</v>
      </c>
      <c r="AP19" s="52">
        <f>maj!AP19</f>
        <v>0</v>
      </c>
      <c r="AQ19" s="53">
        <f>maj!AQ19</f>
        <v>0</v>
      </c>
      <c r="AR19" s="54">
        <f>maj!AR19</f>
        <v>0</v>
      </c>
      <c r="AS19" s="55">
        <f>maj!AS19</f>
        <v>0</v>
      </c>
      <c r="AT19" s="188">
        <f t="shared" ref="AT19" si="97">IF(OR($B19=$B25,AT22=0),0,ROUND((AU20+AZ24)/AT22,0))</f>
        <v>18</v>
      </c>
      <c r="AU19" s="51">
        <f>SUM(AV19:BB19)</f>
        <v>1</v>
      </c>
      <c r="AV19" s="52">
        <f t="shared" ref="AV19" si="98">IF(SUM($AM$9:$AS$9)=SUM($AV$9:$BB$9),AM19,IF(AND(SUM($AV$9:$BB$9)&gt;42,SUM($AV$9:$BB$9)&lt;49),AM19,0))</f>
        <v>1</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5</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1</v>
      </c>
      <c r="AU20" s="22">
        <f>SUM(AV20:BB20)</f>
        <v>1</v>
      </c>
      <c r="AV20" s="35">
        <f t="shared" ref="AV20:BB20" si="114">IF($B13=$B19,AV19+AV14,AV19)</f>
        <v>1</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5</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6</v>
      </c>
      <c r="AU21" s="39">
        <f t="shared" ref="AU21:BB21" si="124">IF($B13=$B19,AU22+AU15,AU22)</f>
        <v>1</v>
      </c>
      <c r="AV21" s="40">
        <f t="shared" si="124"/>
        <v>1</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5</v>
      </c>
      <c r="I22" s="165">
        <f>K22+T22+AC22+AL22+AU22</f>
        <v>5</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5.5555555555555552E-2</v>
      </c>
      <c r="AU22" s="7">
        <f>SUM(AV22:BB22)</f>
        <v>1</v>
      </c>
      <c r="AV22" s="6">
        <f>IF(SUM($AM$9:$AS$9)=SUM($AV$9:$BB$9),AV19,IF(AND(SUM($AV$9:$BB$9)&gt;42,SUM($AV$9:$BB$9)&lt;49),AV19,0))</f>
        <v>1</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1</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maj!F24</f>
        <v>0</v>
      </c>
      <c r="G24" s="184">
        <f>maj!G24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1</v>
      </c>
      <c r="AU24" s="133">
        <f t="shared" ref="AU24" si="169">IF(OR($B19=$B25,AT24=0,(AU20-BA24+AY24)&lt;=0),0,(AU20-BA24+AY24)/AT24)</f>
        <v>18</v>
      </c>
      <c r="AV24" s="137">
        <f t="shared" ref="AV24" si="170">IF(AU24*(7-AT21)&lt;=0,0,AU24*(7-AT21))</f>
        <v>18</v>
      </c>
      <c r="AW24" s="309">
        <f>ROUND(IF(OR(AU21-AU24*(7-AT21)+AZ24&lt;0,$B19=$B25,AU24&lt;=0,AU21=0),0,IF(AU21-AU24*(7-AT21)+AZ24&gt;BA24-AY24+AZ24,BA24-AY24+AZ24,AU21-AU24*(7-AT21)+AZ24)),1)</f>
        <v>0</v>
      </c>
      <c r="AX24" s="310"/>
      <c r="AY24" s="139">
        <f t="shared" ref="AY24" si="171">IF(OR($B19=$B25,AT20=0),0,IF($B19=$B13,AT19,$F19))</f>
        <v>18</v>
      </c>
      <c r="AZ24" s="30">
        <f t="shared" ref="AZ24" si="172">IF(OR($B19=$B25,AT24=0),0,$G21-$G20)</f>
        <v>0</v>
      </c>
      <c r="BA24" s="134">
        <f t="shared" ref="BA24" si="173">IF(OR($B19=$B25,AT24=0),0,AT23)</f>
        <v>1</v>
      </c>
      <c r="BB24" s="138">
        <f t="shared" ref="BB24" si="174">IF($B19=$B25,0,AU21)</f>
        <v>1</v>
      </c>
    </row>
    <row r="25" spans="1:54" ht="15.75" x14ac:dyDescent="0.2">
      <c r="A25" s="1">
        <f t="shared" ref="A25" si="175">IF(B25="","1. Niewypełnione",B25)</f>
        <v>0</v>
      </c>
      <c r="B25" s="316">
        <f>maj!B25</f>
        <v>0</v>
      </c>
      <c r="C25" s="317">
        <f>maj!C25</f>
        <v>0</v>
      </c>
      <c r="D25" s="317">
        <f>maj!D25</f>
        <v>0</v>
      </c>
      <c r="E25" s="317">
        <f>maj!E25</f>
        <v>0</v>
      </c>
      <c r="F25" s="177">
        <f>maj!F25</f>
        <v>18</v>
      </c>
      <c r="G25" s="185">
        <f>maj!G25</f>
        <v>18</v>
      </c>
      <c r="H25" s="177"/>
      <c r="I25" s="192">
        <f t="shared" ref="I25:I29" si="176">K25+T25+AC25+AL25+AU25</f>
        <v>0</v>
      </c>
      <c r="J25" s="186">
        <f t="shared" ref="J25" si="177">IF(OR($B25=$B31,J28=0),0,ROUND((K26+P30)/J28,0))</f>
        <v>0</v>
      </c>
      <c r="K25" s="51">
        <f t="shared" ref="K25:K26" si="178">SUM(L25:R25)</f>
        <v>0</v>
      </c>
      <c r="L25" s="52">
        <f>maj!L25</f>
        <v>0</v>
      </c>
      <c r="M25" s="52">
        <f>maj!M25</f>
        <v>0</v>
      </c>
      <c r="N25" s="52">
        <f>maj!N25</f>
        <v>0</v>
      </c>
      <c r="O25" s="52">
        <f>maj!O25</f>
        <v>0</v>
      </c>
      <c r="P25" s="53">
        <f>maj!P25</f>
        <v>0</v>
      </c>
      <c r="Q25" s="54">
        <f>maj!Q25</f>
        <v>0</v>
      </c>
      <c r="R25" s="55">
        <f>maj!R25</f>
        <v>0</v>
      </c>
      <c r="S25" s="188">
        <f t="shared" ref="S25" si="179">IF(OR($B25=$B31,S28=0),0,ROUND((T26+Y30)/S28,0))</f>
        <v>0</v>
      </c>
      <c r="T25" s="51">
        <f t="shared" ref="T25:T26" si="180">SUM(U25:AA25)</f>
        <v>0</v>
      </c>
      <c r="U25" s="52">
        <f>maj!U25</f>
        <v>0</v>
      </c>
      <c r="V25" s="52">
        <f>maj!V25</f>
        <v>0</v>
      </c>
      <c r="W25" s="52">
        <f>maj!W25</f>
        <v>0</v>
      </c>
      <c r="X25" s="52">
        <f>maj!X25</f>
        <v>0</v>
      </c>
      <c r="Y25" s="53">
        <f>maj!Y25</f>
        <v>0</v>
      </c>
      <c r="Z25" s="54">
        <f>maj!Z25</f>
        <v>0</v>
      </c>
      <c r="AA25" s="55">
        <f>maj!AA25</f>
        <v>0</v>
      </c>
      <c r="AB25" s="188">
        <f t="shared" ref="AB25" si="181">IF(OR($B25=$B31,AB28=0),0,ROUND((AC26+AH30)/AB28,0))</f>
        <v>0</v>
      </c>
      <c r="AC25" s="51">
        <f t="shared" ref="AC25:AC26" si="182">SUM(AD25:AJ25)</f>
        <v>0</v>
      </c>
      <c r="AD25" s="52">
        <f>maj!AD25</f>
        <v>0</v>
      </c>
      <c r="AE25" s="52">
        <f>maj!AE25</f>
        <v>0</v>
      </c>
      <c r="AF25" s="52">
        <f>maj!AF25</f>
        <v>0</v>
      </c>
      <c r="AG25" s="52">
        <f>maj!AG25</f>
        <v>0</v>
      </c>
      <c r="AH25" s="53">
        <f>maj!AH25</f>
        <v>0</v>
      </c>
      <c r="AI25" s="54">
        <f>maj!AI25</f>
        <v>0</v>
      </c>
      <c r="AJ25" s="55">
        <f>maj!AJ25</f>
        <v>0</v>
      </c>
      <c r="AK25" s="188">
        <f t="shared" ref="AK25" si="183">IF(OR($B25=$B31,AK28=0),0,ROUND((AL26+AQ30)/AK28,0))</f>
        <v>0</v>
      </c>
      <c r="AL25" s="51">
        <f t="shared" ref="AL25:AL26" si="184">SUM(AM25:AS25)</f>
        <v>0</v>
      </c>
      <c r="AM25" s="52">
        <f>maj!AM25</f>
        <v>0</v>
      </c>
      <c r="AN25" s="52">
        <f>maj!AN25</f>
        <v>0</v>
      </c>
      <c r="AO25" s="52">
        <f>maj!AO25</f>
        <v>0</v>
      </c>
      <c r="AP25" s="52">
        <f>maj!AP25</f>
        <v>0</v>
      </c>
      <c r="AQ25" s="53">
        <f>maj!AQ25</f>
        <v>0</v>
      </c>
      <c r="AR25" s="54">
        <f>maj!AR25</f>
        <v>0</v>
      </c>
      <c r="AS25" s="55">
        <f>maj!AS25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maj!F30</f>
        <v>0</v>
      </c>
      <c r="G30" s="184">
        <f>maj!G30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maj!B31</f>
        <v>0</v>
      </c>
      <c r="C31" s="317">
        <f>maj!C31</f>
        <v>0</v>
      </c>
      <c r="D31" s="317">
        <f>maj!D31</f>
        <v>0</v>
      </c>
      <c r="E31" s="317">
        <f>maj!E31</f>
        <v>0</v>
      </c>
      <c r="F31" s="177">
        <f>maj!F31</f>
        <v>18</v>
      </c>
      <c r="G31" s="185">
        <f>maj!G31</f>
        <v>18</v>
      </c>
      <c r="H31" s="177"/>
      <c r="I31" s="192">
        <f t="shared" ref="I31:I35" si="285">K31+T31+AC31+AL31+AU31</f>
        <v>0</v>
      </c>
      <c r="J31" s="186">
        <f t="shared" ref="J31" si="286">IF(OR($B31=$B37,J34=0),0,ROUND((K32+P36)/J34,0))</f>
        <v>0</v>
      </c>
      <c r="K31" s="51">
        <f t="shared" ref="K31:K32" si="287">SUM(L31:R31)</f>
        <v>0</v>
      </c>
      <c r="L31" s="52">
        <f>maj!L31</f>
        <v>0</v>
      </c>
      <c r="M31" s="52">
        <f>maj!M31</f>
        <v>0</v>
      </c>
      <c r="N31" s="52">
        <f>maj!N31</f>
        <v>0</v>
      </c>
      <c r="O31" s="52">
        <f>maj!O31</f>
        <v>0</v>
      </c>
      <c r="P31" s="53">
        <f>maj!P31</f>
        <v>0</v>
      </c>
      <c r="Q31" s="54">
        <f>maj!Q31</f>
        <v>0</v>
      </c>
      <c r="R31" s="55">
        <f>maj!R31</f>
        <v>0</v>
      </c>
      <c r="S31" s="188">
        <f t="shared" ref="S31" si="288">IF(OR($B31=$B37,S34=0),0,ROUND((T32+Y36)/S34,0))</f>
        <v>0</v>
      </c>
      <c r="T31" s="51">
        <f t="shared" ref="T31:T32" si="289">SUM(U31:AA31)</f>
        <v>0</v>
      </c>
      <c r="U31" s="52">
        <f>maj!U31</f>
        <v>0</v>
      </c>
      <c r="V31" s="52">
        <f>maj!V31</f>
        <v>0</v>
      </c>
      <c r="W31" s="52">
        <f>maj!W31</f>
        <v>0</v>
      </c>
      <c r="X31" s="52">
        <f>maj!X31</f>
        <v>0</v>
      </c>
      <c r="Y31" s="53">
        <f>maj!Y31</f>
        <v>0</v>
      </c>
      <c r="Z31" s="54">
        <f>maj!Z31</f>
        <v>0</v>
      </c>
      <c r="AA31" s="55">
        <f>maj!AA31</f>
        <v>0</v>
      </c>
      <c r="AB31" s="188">
        <f t="shared" ref="AB31" si="290">IF(OR($B31=$B37,AB34=0),0,ROUND((AC32+AH36)/AB34,0))</f>
        <v>0</v>
      </c>
      <c r="AC31" s="51">
        <f t="shared" ref="AC31:AC32" si="291">SUM(AD31:AJ31)</f>
        <v>0</v>
      </c>
      <c r="AD31" s="52">
        <f>maj!AD31</f>
        <v>0</v>
      </c>
      <c r="AE31" s="52">
        <f>maj!AE31</f>
        <v>0</v>
      </c>
      <c r="AF31" s="52">
        <f>maj!AF31</f>
        <v>0</v>
      </c>
      <c r="AG31" s="52">
        <f>maj!AG31</f>
        <v>0</v>
      </c>
      <c r="AH31" s="53">
        <f>maj!AH31</f>
        <v>0</v>
      </c>
      <c r="AI31" s="54">
        <f>maj!AI31</f>
        <v>0</v>
      </c>
      <c r="AJ31" s="55">
        <f>maj!AJ31</f>
        <v>0</v>
      </c>
      <c r="AK31" s="188">
        <f t="shared" ref="AK31" si="292">IF(OR($B31=$B37,AK34=0),0,ROUND((AL32+AQ36)/AK34,0))</f>
        <v>0</v>
      </c>
      <c r="AL31" s="51">
        <f t="shared" ref="AL31:AL32" si="293">SUM(AM31:AS31)</f>
        <v>0</v>
      </c>
      <c r="AM31" s="52">
        <f>maj!AM31</f>
        <v>0</v>
      </c>
      <c r="AN31" s="52">
        <f>maj!AN31</f>
        <v>0</v>
      </c>
      <c r="AO31" s="52">
        <f>maj!AO31</f>
        <v>0</v>
      </c>
      <c r="AP31" s="52">
        <f>maj!AP31</f>
        <v>0</v>
      </c>
      <c r="AQ31" s="53">
        <f>maj!AQ31</f>
        <v>0</v>
      </c>
      <c r="AR31" s="54">
        <f>maj!AR31</f>
        <v>0</v>
      </c>
      <c r="AS31" s="55">
        <f>maj!AS31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maj!F36</f>
        <v>0</v>
      </c>
      <c r="G36" s="184">
        <f>maj!G36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maj!B37</f>
        <v>0</v>
      </c>
      <c r="C37" s="317">
        <f>maj!C37</f>
        <v>0</v>
      </c>
      <c r="D37" s="317">
        <f>maj!D37</f>
        <v>0</v>
      </c>
      <c r="E37" s="317">
        <f>maj!E37</f>
        <v>0</v>
      </c>
      <c r="F37" s="177">
        <f>maj!F37</f>
        <v>18</v>
      </c>
      <c r="G37" s="185">
        <f>maj!G37</f>
        <v>18</v>
      </c>
      <c r="H37" s="177"/>
      <c r="I37" s="192">
        <f t="shared" ref="I37:I41" si="394">K37+T37+AC37+AL37+AU37</f>
        <v>0</v>
      </c>
      <c r="J37" s="186">
        <f t="shared" ref="J37" si="395">IF(OR($B37=$B43,J40=0),0,ROUND((K38+P42)/J40,0))</f>
        <v>0</v>
      </c>
      <c r="K37" s="51">
        <f t="shared" ref="K37:K38" si="396">SUM(L37:R37)</f>
        <v>0</v>
      </c>
      <c r="L37" s="52">
        <f>maj!L37</f>
        <v>0</v>
      </c>
      <c r="M37" s="52">
        <f>maj!M37</f>
        <v>0</v>
      </c>
      <c r="N37" s="52">
        <f>maj!N37</f>
        <v>0</v>
      </c>
      <c r="O37" s="52">
        <f>maj!O37</f>
        <v>0</v>
      </c>
      <c r="P37" s="53">
        <f>maj!P37</f>
        <v>0</v>
      </c>
      <c r="Q37" s="54">
        <f>maj!Q37</f>
        <v>0</v>
      </c>
      <c r="R37" s="55">
        <f>maj!R37</f>
        <v>0</v>
      </c>
      <c r="S37" s="188">
        <f t="shared" ref="S37" si="397">IF(OR($B37=$B43,S40=0),0,ROUND((T38+Y42)/S40,0))</f>
        <v>0</v>
      </c>
      <c r="T37" s="51">
        <f t="shared" ref="T37:T38" si="398">SUM(U37:AA37)</f>
        <v>0</v>
      </c>
      <c r="U37" s="52">
        <f>maj!U37</f>
        <v>0</v>
      </c>
      <c r="V37" s="52">
        <f>maj!V37</f>
        <v>0</v>
      </c>
      <c r="W37" s="52">
        <f>maj!W37</f>
        <v>0</v>
      </c>
      <c r="X37" s="52">
        <f>maj!X37</f>
        <v>0</v>
      </c>
      <c r="Y37" s="53">
        <f>maj!Y37</f>
        <v>0</v>
      </c>
      <c r="Z37" s="54">
        <f>maj!Z37</f>
        <v>0</v>
      </c>
      <c r="AA37" s="55">
        <f>maj!AA37</f>
        <v>0</v>
      </c>
      <c r="AB37" s="188">
        <f t="shared" ref="AB37" si="399">IF(OR($B37=$B43,AB40=0),0,ROUND((AC38+AH42)/AB40,0))</f>
        <v>0</v>
      </c>
      <c r="AC37" s="51">
        <f t="shared" ref="AC37:AC38" si="400">SUM(AD37:AJ37)</f>
        <v>0</v>
      </c>
      <c r="AD37" s="52">
        <f>maj!AD37</f>
        <v>0</v>
      </c>
      <c r="AE37" s="52">
        <f>maj!AE37</f>
        <v>0</v>
      </c>
      <c r="AF37" s="52">
        <f>maj!AF37</f>
        <v>0</v>
      </c>
      <c r="AG37" s="52">
        <f>maj!AG37</f>
        <v>0</v>
      </c>
      <c r="AH37" s="53">
        <f>maj!AH37</f>
        <v>0</v>
      </c>
      <c r="AI37" s="54">
        <f>maj!AI37</f>
        <v>0</v>
      </c>
      <c r="AJ37" s="55">
        <f>maj!AJ37</f>
        <v>0</v>
      </c>
      <c r="AK37" s="188">
        <f t="shared" ref="AK37" si="401">IF(OR($B37=$B43,AK40=0),0,ROUND((AL38+AQ42)/AK40,0))</f>
        <v>0</v>
      </c>
      <c r="AL37" s="51">
        <f t="shared" ref="AL37:AL38" si="402">SUM(AM37:AS37)</f>
        <v>0</v>
      </c>
      <c r="AM37" s="52">
        <f>maj!AM37</f>
        <v>0</v>
      </c>
      <c r="AN37" s="52">
        <f>maj!AN37</f>
        <v>0</v>
      </c>
      <c r="AO37" s="52">
        <f>maj!AO37</f>
        <v>0</v>
      </c>
      <c r="AP37" s="52">
        <f>maj!AP37</f>
        <v>0</v>
      </c>
      <c r="AQ37" s="53">
        <f>maj!AQ37</f>
        <v>0</v>
      </c>
      <c r="AR37" s="54">
        <f>maj!AR37</f>
        <v>0</v>
      </c>
      <c r="AS37" s="55">
        <f>maj!AS37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maj!F42</f>
        <v>0</v>
      </c>
      <c r="G42" s="184">
        <f>maj!G42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maj!B43</f>
        <v>0</v>
      </c>
      <c r="C43" s="317">
        <f>maj!C43</f>
        <v>0</v>
      </c>
      <c r="D43" s="317">
        <f>maj!D43</f>
        <v>0</v>
      </c>
      <c r="E43" s="317">
        <f>maj!E43</f>
        <v>0</v>
      </c>
      <c r="F43" s="177">
        <f>maj!F43</f>
        <v>18</v>
      </c>
      <c r="G43" s="185">
        <f>maj!G43</f>
        <v>18</v>
      </c>
      <c r="H43" s="177"/>
      <c r="I43" s="192">
        <f t="shared" ref="I43:I47" si="503">K43+T43+AC43+AL43+AU43</f>
        <v>0</v>
      </c>
      <c r="J43" s="186">
        <f t="shared" ref="J43" si="504">IF(OR($B43=$B49,J46=0),0,ROUND((K44+P48)/J46,0))</f>
        <v>0</v>
      </c>
      <c r="K43" s="51">
        <f t="shared" ref="K43:K44" si="505">SUM(L43:R43)</f>
        <v>0</v>
      </c>
      <c r="L43" s="52">
        <f>maj!L43</f>
        <v>0</v>
      </c>
      <c r="M43" s="52">
        <f>maj!M43</f>
        <v>0</v>
      </c>
      <c r="N43" s="52">
        <f>maj!N43</f>
        <v>0</v>
      </c>
      <c r="O43" s="52">
        <f>maj!O43</f>
        <v>0</v>
      </c>
      <c r="P43" s="53">
        <f>maj!P43</f>
        <v>0</v>
      </c>
      <c r="Q43" s="54">
        <f>maj!Q43</f>
        <v>0</v>
      </c>
      <c r="R43" s="55">
        <f>maj!R43</f>
        <v>0</v>
      </c>
      <c r="S43" s="188">
        <f t="shared" ref="S43" si="506">IF(OR($B43=$B49,S46=0),0,ROUND((T44+Y48)/S46,0))</f>
        <v>0</v>
      </c>
      <c r="T43" s="51">
        <f t="shared" ref="T43:T44" si="507">SUM(U43:AA43)</f>
        <v>0</v>
      </c>
      <c r="U43" s="52">
        <f>maj!U43</f>
        <v>0</v>
      </c>
      <c r="V43" s="52">
        <f>maj!V43</f>
        <v>0</v>
      </c>
      <c r="W43" s="52">
        <f>maj!W43</f>
        <v>0</v>
      </c>
      <c r="X43" s="52">
        <f>maj!X43</f>
        <v>0</v>
      </c>
      <c r="Y43" s="53">
        <f>maj!Y43</f>
        <v>0</v>
      </c>
      <c r="Z43" s="54">
        <f>maj!Z43</f>
        <v>0</v>
      </c>
      <c r="AA43" s="55">
        <f>maj!AA43</f>
        <v>0</v>
      </c>
      <c r="AB43" s="188">
        <f t="shared" ref="AB43" si="508">IF(OR($B43=$B49,AB46=0),0,ROUND((AC44+AH48)/AB46,0))</f>
        <v>0</v>
      </c>
      <c r="AC43" s="51">
        <f t="shared" ref="AC43:AC44" si="509">SUM(AD43:AJ43)</f>
        <v>0</v>
      </c>
      <c r="AD43" s="52">
        <f>maj!AD43</f>
        <v>0</v>
      </c>
      <c r="AE43" s="52">
        <f>maj!AE43</f>
        <v>0</v>
      </c>
      <c r="AF43" s="52">
        <f>maj!AF43</f>
        <v>0</v>
      </c>
      <c r="AG43" s="52">
        <f>maj!AG43</f>
        <v>0</v>
      </c>
      <c r="AH43" s="53">
        <f>maj!AH43</f>
        <v>0</v>
      </c>
      <c r="AI43" s="54">
        <f>maj!AI43</f>
        <v>0</v>
      </c>
      <c r="AJ43" s="55">
        <f>maj!AJ43</f>
        <v>0</v>
      </c>
      <c r="AK43" s="188">
        <f t="shared" ref="AK43" si="510">IF(OR($B43=$B49,AK46=0),0,ROUND((AL44+AQ48)/AK46,0))</f>
        <v>0</v>
      </c>
      <c r="AL43" s="51">
        <f t="shared" ref="AL43:AL44" si="511">SUM(AM43:AS43)</f>
        <v>0</v>
      </c>
      <c r="AM43" s="52">
        <f>maj!AM43</f>
        <v>0</v>
      </c>
      <c r="AN43" s="52">
        <f>maj!AN43</f>
        <v>0</v>
      </c>
      <c r="AO43" s="52">
        <f>maj!AO43</f>
        <v>0</v>
      </c>
      <c r="AP43" s="52">
        <f>maj!AP43</f>
        <v>0</v>
      </c>
      <c r="AQ43" s="53">
        <f>maj!AQ43</f>
        <v>0</v>
      </c>
      <c r="AR43" s="54">
        <f>maj!AR43</f>
        <v>0</v>
      </c>
      <c r="AS43" s="55">
        <f>maj!AS43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maj!F48</f>
        <v>0</v>
      </c>
      <c r="G48" s="184">
        <f>maj!G48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maj!B49</f>
        <v>0</v>
      </c>
      <c r="C49" s="317">
        <f>maj!C49</f>
        <v>0</v>
      </c>
      <c r="D49" s="317">
        <f>maj!D49</f>
        <v>0</v>
      </c>
      <c r="E49" s="317">
        <f>maj!E49</f>
        <v>0</v>
      </c>
      <c r="F49" s="177">
        <f>maj!F49</f>
        <v>18</v>
      </c>
      <c r="G49" s="185">
        <f>maj!G49</f>
        <v>18</v>
      </c>
      <c r="H49" s="177"/>
      <c r="I49" s="192">
        <f t="shared" ref="I49:I53" si="612">K49+T49+AC49+AL49+AU49</f>
        <v>0</v>
      </c>
      <c r="J49" s="186">
        <f t="shared" ref="J49" si="613">IF(OR($B49=$B55,J52=0),0,ROUND((K50+P54)/J52,0))</f>
        <v>0</v>
      </c>
      <c r="K49" s="51">
        <f t="shared" ref="K49:K50" si="614">SUM(L49:R49)</f>
        <v>0</v>
      </c>
      <c r="L49" s="52">
        <f>maj!L49</f>
        <v>0</v>
      </c>
      <c r="M49" s="52">
        <f>maj!M49</f>
        <v>0</v>
      </c>
      <c r="N49" s="52">
        <f>maj!N49</f>
        <v>0</v>
      </c>
      <c r="O49" s="52">
        <f>maj!O49</f>
        <v>0</v>
      </c>
      <c r="P49" s="53">
        <f>maj!P49</f>
        <v>0</v>
      </c>
      <c r="Q49" s="54">
        <f>maj!Q49</f>
        <v>0</v>
      </c>
      <c r="R49" s="55">
        <f>maj!R49</f>
        <v>0</v>
      </c>
      <c r="S49" s="188">
        <f t="shared" ref="S49" si="615">IF(OR($B49=$B55,S52=0),0,ROUND((T50+Y54)/S52,0))</f>
        <v>0</v>
      </c>
      <c r="T49" s="51">
        <f t="shared" ref="T49:T50" si="616">SUM(U49:AA49)</f>
        <v>0</v>
      </c>
      <c r="U49" s="52">
        <f>maj!U49</f>
        <v>0</v>
      </c>
      <c r="V49" s="52">
        <f>maj!V49</f>
        <v>0</v>
      </c>
      <c r="W49" s="52">
        <f>maj!W49</f>
        <v>0</v>
      </c>
      <c r="X49" s="52">
        <f>maj!X49</f>
        <v>0</v>
      </c>
      <c r="Y49" s="53">
        <f>maj!Y49</f>
        <v>0</v>
      </c>
      <c r="Z49" s="54">
        <f>maj!Z49</f>
        <v>0</v>
      </c>
      <c r="AA49" s="55">
        <f>maj!AA49</f>
        <v>0</v>
      </c>
      <c r="AB49" s="188">
        <f t="shared" ref="AB49" si="617">IF(OR($B49=$B55,AB52=0),0,ROUND((AC50+AH54)/AB52,0))</f>
        <v>0</v>
      </c>
      <c r="AC49" s="51">
        <f t="shared" ref="AC49:AC50" si="618">SUM(AD49:AJ49)</f>
        <v>0</v>
      </c>
      <c r="AD49" s="52">
        <f>maj!AD49</f>
        <v>0</v>
      </c>
      <c r="AE49" s="52">
        <f>maj!AE49</f>
        <v>0</v>
      </c>
      <c r="AF49" s="52">
        <f>maj!AF49</f>
        <v>0</v>
      </c>
      <c r="AG49" s="52">
        <f>maj!AG49</f>
        <v>0</v>
      </c>
      <c r="AH49" s="53">
        <f>maj!AH49</f>
        <v>0</v>
      </c>
      <c r="AI49" s="54">
        <f>maj!AI49</f>
        <v>0</v>
      </c>
      <c r="AJ49" s="55">
        <f>maj!AJ49</f>
        <v>0</v>
      </c>
      <c r="AK49" s="188">
        <f t="shared" ref="AK49" si="619">IF(OR($B49=$B55,AK52=0),0,ROUND((AL50+AQ54)/AK52,0))</f>
        <v>0</v>
      </c>
      <c r="AL49" s="51">
        <f t="shared" ref="AL49:AL50" si="620">SUM(AM49:AS49)</f>
        <v>0</v>
      </c>
      <c r="AM49" s="52">
        <f>maj!AM49</f>
        <v>0</v>
      </c>
      <c r="AN49" s="52">
        <f>maj!AN49</f>
        <v>0</v>
      </c>
      <c r="AO49" s="52">
        <f>maj!AO49</f>
        <v>0</v>
      </c>
      <c r="AP49" s="52">
        <f>maj!AP49</f>
        <v>0</v>
      </c>
      <c r="AQ49" s="53">
        <f>maj!AQ49</f>
        <v>0</v>
      </c>
      <c r="AR49" s="54">
        <f>maj!AR49</f>
        <v>0</v>
      </c>
      <c r="AS49" s="55">
        <f>maj!AS49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maj!F54</f>
        <v>0</v>
      </c>
      <c r="G54" s="184">
        <f>maj!G54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maj!B55</f>
        <v>0</v>
      </c>
      <c r="C55" s="317">
        <f>maj!C55</f>
        <v>0</v>
      </c>
      <c r="D55" s="317">
        <f>maj!D55</f>
        <v>0</v>
      </c>
      <c r="E55" s="317">
        <f>maj!E55</f>
        <v>0</v>
      </c>
      <c r="F55" s="177">
        <f>maj!F55</f>
        <v>18</v>
      </c>
      <c r="G55" s="185">
        <f>maj!G55</f>
        <v>18</v>
      </c>
      <c r="H55" s="177"/>
      <c r="I55" s="192">
        <f t="shared" ref="I55:I59" si="721">K55+T55+AC55+AL55+AU55</f>
        <v>0</v>
      </c>
      <c r="J55" s="186">
        <f t="shared" ref="J55" si="722">IF(OR($B55=$B61,J58=0),0,ROUND((K56+P60)/J58,0))</f>
        <v>0</v>
      </c>
      <c r="K55" s="51">
        <f t="shared" ref="K55:K56" si="723">SUM(L55:R55)</f>
        <v>0</v>
      </c>
      <c r="L55" s="52">
        <f>maj!L55</f>
        <v>0</v>
      </c>
      <c r="M55" s="52">
        <f>maj!M55</f>
        <v>0</v>
      </c>
      <c r="N55" s="52">
        <f>maj!N55</f>
        <v>0</v>
      </c>
      <c r="O55" s="52">
        <f>maj!O55</f>
        <v>0</v>
      </c>
      <c r="P55" s="53">
        <f>maj!P55</f>
        <v>0</v>
      </c>
      <c r="Q55" s="54">
        <f>maj!Q55</f>
        <v>0</v>
      </c>
      <c r="R55" s="55">
        <f>maj!R55</f>
        <v>0</v>
      </c>
      <c r="S55" s="188">
        <f t="shared" ref="S55" si="724">IF(OR($B55=$B61,S58=0),0,ROUND((T56+Y60)/S58,0))</f>
        <v>0</v>
      </c>
      <c r="T55" s="51">
        <f t="shared" ref="T55:T56" si="725">SUM(U55:AA55)</f>
        <v>0</v>
      </c>
      <c r="U55" s="52">
        <f>maj!U55</f>
        <v>0</v>
      </c>
      <c r="V55" s="52">
        <f>maj!V55</f>
        <v>0</v>
      </c>
      <c r="W55" s="52">
        <f>maj!W55</f>
        <v>0</v>
      </c>
      <c r="X55" s="52">
        <f>maj!X55</f>
        <v>0</v>
      </c>
      <c r="Y55" s="53">
        <f>maj!Y55</f>
        <v>0</v>
      </c>
      <c r="Z55" s="54">
        <f>maj!Z55</f>
        <v>0</v>
      </c>
      <c r="AA55" s="55">
        <f>maj!AA55</f>
        <v>0</v>
      </c>
      <c r="AB55" s="188">
        <f t="shared" ref="AB55" si="726">IF(OR($B55=$B61,AB58=0),0,ROUND((AC56+AH60)/AB58,0))</f>
        <v>0</v>
      </c>
      <c r="AC55" s="51">
        <f t="shared" ref="AC55:AC56" si="727">SUM(AD55:AJ55)</f>
        <v>0</v>
      </c>
      <c r="AD55" s="52">
        <f>maj!AD55</f>
        <v>0</v>
      </c>
      <c r="AE55" s="52">
        <f>maj!AE55</f>
        <v>0</v>
      </c>
      <c r="AF55" s="52">
        <f>maj!AF55</f>
        <v>0</v>
      </c>
      <c r="AG55" s="52">
        <f>maj!AG55</f>
        <v>0</v>
      </c>
      <c r="AH55" s="53">
        <f>maj!AH55</f>
        <v>0</v>
      </c>
      <c r="AI55" s="54">
        <f>maj!AI55</f>
        <v>0</v>
      </c>
      <c r="AJ55" s="55">
        <f>maj!AJ55</f>
        <v>0</v>
      </c>
      <c r="AK55" s="188">
        <f t="shared" ref="AK55" si="728">IF(OR($B55=$B61,AK58=0),0,ROUND((AL56+AQ60)/AK58,0))</f>
        <v>0</v>
      </c>
      <c r="AL55" s="51">
        <f t="shared" ref="AL55:AL56" si="729">SUM(AM55:AS55)</f>
        <v>0</v>
      </c>
      <c r="AM55" s="52">
        <f>maj!AM55</f>
        <v>0</v>
      </c>
      <c r="AN55" s="52">
        <f>maj!AN55</f>
        <v>0</v>
      </c>
      <c r="AO55" s="52">
        <f>maj!AO55</f>
        <v>0</v>
      </c>
      <c r="AP55" s="52">
        <f>maj!AP55</f>
        <v>0</v>
      </c>
      <c r="AQ55" s="53">
        <f>maj!AQ55</f>
        <v>0</v>
      </c>
      <c r="AR55" s="54">
        <f>maj!AR55</f>
        <v>0</v>
      </c>
      <c r="AS55" s="55">
        <f>maj!AS55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maj!F60</f>
        <v>0</v>
      </c>
      <c r="G60" s="184">
        <f>maj!G60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maj!B61</f>
        <v>0</v>
      </c>
      <c r="C61" s="317">
        <f>maj!C61</f>
        <v>0</v>
      </c>
      <c r="D61" s="317">
        <f>maj!D61</f>
        <v>0</v>
      </c>
      <c r="E61" s="317">
        <f>maj!E61</f>
        <v>0</v>
      </c>
      <c r="F61" s="177">
        <f>maj!F61</f>
        <v>18</v>
      </c>
      <c r="G61" s="185">
        <f>maj!G61</f>
        <v>18</v>
      </c>
      <c r="H61" s="177"/>
      <c r="I61" s="192">
        <f t="shared" ref="I61:I65" si="830">K61+T61+AC61+AL61+AU61</f>
        <v>0</v>
      </c>
      <c r="J61" s="186">
        <f t="shared" ref="J61" si="831">IF(OR($B61=$B67,J64=0),0,ROUND((K62+P66)/J64,0))</f>
        <v>0</v>
      </c>
      <c r="K61" s="51">
        <f t="shared" ref="K61:K62" si="832">SUM(L61:R61)</f>
        <v>0</v>
      </c>
      <c r="L61" s="52">
        <f>maj!L61</f>
        <v>0</v>
      </c>
      <c r="M61" s="52">
        <f>maj!M61</f>
        <v>0</v>
      </c>
      <c r="N61" s="52">
        <f>maj!N61</f>
        <v>0</v>
      </c>
      <c r="O61" s="52">
        <f>maj!O61</f>
        <v>0</v>
      </c>
      <c r="P61" s="53">
        <f>maj!P61</f>
        <v>0</v>
      </c>
      <c r="Q61" s="54">
        <f>maj!Q61</f>
        <v>0</v>
      </c>
      <c r="R61" s="55">
        <f>maj!R61</f>
        <v>0</v>
      </c>
      <c r="S61" s="188">
        <f t="shared" ref="S61" si="833">IF(OR($B61=$B67,S64=0),0,ROUND((T62+Y66)/S64,0))</f>
        <v>0</v>
      </c>
      <c r="T61" s="51">
        <f t="shared" ref="T61:T62" si="834">SUM(U61:AA61)</f>
        <v>0</v>
      </c>
      <c r="U61" s="52">
        <f>maj!U61</f>
        <v>0</v>
      </c>
      <c r="V61" s="52">
        <f>maj!V61</f>
        <v>0</v>
      </c>
      <c r="W61" s="52">
        <f>maj!W61</f>
        <v>0</v>
      </c>
      <c r="X61" s="52">
        <f>maj!X61</f>
        <v>0</v>
      </c>
      <c r="Y61" s="53">
        <f>maj!Y61</f>
        <v>0</v>
      </c>
      <c r="Z61" s="54">
        <f>maj!Z61</f>
        <v>0</v>
      </c>
      <c r="AA61" s="55">
        <f>maj!AA61</f>
        <v>0</v>
      </c>
      <c r="AB61" s="188">
        <f t="shared" ref="AB61" si="835">IF(OR($B61=$B67,AB64=0),0,ROUND((AC62+AH66)/AB64,0))</f>
        <v>0</v>
      </c>
      <c r="AC61" s="51">
        <f t="shared" ref="AC61:AC62" si="836">SUM(AD61:AJ61)</f>
        <v>0</v>
      </c>
      <c r="AD61" s="52">
        <f>maj!AD61</f>
        <v>0</v>
      </c>
      <c r="AE61" s="52">
        <f>maj!AE61</f>
        <v>0</v>
      </c>
      <c r="AF61" s="52">
        <f>maj!AF61</f>
        <v>0</v>
      </c>
      <c r="AG61" s="52">
        <f>maj!AG61</f>
        <v>0</v>
      </c>
      <c r="AH61" s="53">
        <f>maj!AH61</f>
        <v>0</v>
      </c>
      <c r="AI61" s="54">
        <f>maj!AI61</f>
        <v>0</v>
      </c>
      <c r="AJ61" s="55">
        <f>maj!AJ61</f>
        <v>0</v>
      </c>
      <c r="AK61" s="188">
        <f t="shared" ref="AK61" si="837">IF(OR($B61=$B67,AK64=0),0,ROUND((AL62+AQ66)/AK64,0))</f>
        <v>0</v>
      </c>
      <c r="AL61" s="51">
        <f t="shared" ref="AL61:AL62" si="838">SUM(AM61:AS61)</f>
        <v>0</v>
      </c>
      <c r="AM61" s="52">
        <f>maj!AM61</f>
        <v>0</v>
      </c>
      <c r="AN61" s="52">
        <f>maj!AN61</f>
        <v>0</v>
      </c>
      <c r="AO61" s="52">
        <f>maj!AO61</f>
        <v>0</v>
      </c>
      <c r="AP61" s="52">
        <f>maj!AP61</f>
        <v>0</v>
      </c>
      <c r="AQ61" s="53">
        <f>maj!AQ61</f>
        <v>0</v>
      </c>
      <c r="AR61" s="54">
        <f>maj!AR61</f>
        <v>0</v>
      </c>
      <c r="AS61" s="55">
        <f>maj!AS61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maj!F66</f>
        <v>0</v>
      </c>
      <c r="G66" s="184">
        <f>maj!G66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maj!B67</f>
        <v>0</v>
      </c>
      <c r="C67" s="317">
        <f>maj!C67</f>
        <v>0</v>
      </c>
      <c r="D67" s="317">
        <f>maj!D67</f>
        <v>0</v>
      </c>
      <c r="E67" s="317">
        <f>maj!E67</f>
        <v>0</v>
      </c>
      <c r="F67" s="177">
        <f>maj!F67</f>
        <v>18</v>
      </c>
      <c r="G67" s="185">
        <f>maj!G67</f>
        <v>18</v>
      </c>
      <c r="H67" s="177"/>
      <c r="I67" s="192">
        <f t="shared" ref="I67:I71" si="939">K67+T67+AC67+AL67+AU67</f>
        <v>0</v>
      </c>
      <c r="J67" s="186">
        <f t="shared" ref="J67" si="940">IF(OR($B67=$B73,J70=0),0,ROUND((K68+P72)/J70,0))</f>
        <v>0</v>
      </c>
      <c r="K67" s="51">
        <f t="shared" ref="K67:K68" si="941">SUM(L67:R67)</f>
        <v>0</v>
      </c>
      <c r="L67" s="52">
        <f>maj!L67</f>
        <v>0</v>
      </c>
      <c r="M67" s="52">
        <f>maj!M67</f>
        <v>0</v>
      </c>
      <c r="N67" s="52">
        <f>maj!N67</f>
        <v>0</v>
      </c>
      <c r="O67" s="52">
        <f>maj!O67</f>
        <v>0</v>
      </c>
      <c r="P67" s="53">
        <f>maj!P67</f>
        <v>0</v>
      </c>
      <c r="Q67" s="54">
        <f>maj!Q67</f>
        <v>0</v>
      </c>
      <c r="R67" s="55">
        <f>maj!R67</f>
        <v>0</v>
      </c>
      <c r="S67" s="188">
        <f t="shared" ref="S67" si="942">IF(OR($B67=$B73,S70=0),0,ROUND((T68+Y72)/S70,0))</f>
        <v>0</v>
      </c>
      <c r="T67" s="51">
        <f t="shared" ref="T67:T68" si="943">SUM(U67:AA67)</f>
        <v>0</v>
      </c>
      <c r="U67" s="52">
        <f>maj!U67</f>
        <v>0</v>
      </c>
      <c r="V67" s="52">
        <f>maj!V67</f>
        <v>0</v>
      </c>
      <c r="W67" s="52">
        <f>maj!W67</f>
        <v>0</v>
      </c>
      <c r="X67" s="52">
        <f>maj!X67</f>
        <v>0</v>
      </c>
      <c r="Y67" s="53">
        <f>maj!Y67</f>
        <v>0</v>
      </c>
      <c r="Z67" s="54">
        <f>maj!Z67</f>
        <v>0</v>
      </c>
      <c r="AA67" s="55">
        <f>maj!AA67</f>
        <v>0</v>
      </c>
      <c r="AB67" s="188">
        <f t="shared" ref="AB67" si="944">IF(OR($B67=$B73,AB70=0),0,ROUND((AC68+AH72)/AB70,0))</f>
        <v>0</v>
      </c>
      <c r="AC67" s="51">
        <f t="shared" ref="AC67:AC68" si="945">SUM(AD67:AJ67)</f>
        <v>0</v>
      </c>
      <c r="AD67" s="52">
        <f>maj!AD67</f>
        <v>0</v>
      </c>
      <c r="AE67" s="52">
        <f>maj!AE67</f>
        <v>0</v>
      </c>
      <c r="AF67" s="52">
        <f>maj!AF67</f>
        <v>0</v>
      </c>
      <c r="AG67" s="52">
        <f>maj!AG67</f>
        <v>0</v>
      </c>
      <c r="AH67" s="53">
        <f>maj!AH67</f>
        <v>0</v>
      </c>
      <c r="AI67" s="54">
        <f>maj!AI67</f>
        <v>0</v>
      </c>
      <c r="AJ67" s="55">
        <f>maj!AJ67</f>
        <v>0</v>
      </c>
      <c r="AK67" s="188">
        <f t="shared" ref="AK67" si="946">IF(OR($B67=$B73,AK70=0),0,ROUND((AL68+AQ72)/AK70,0))</f>
        <v>0</v>
      </c>
      <c r="AL67" s="51">
        <f t="shared" ref="AL67:AL68" si="947">SUM(AM67:AS67)</f>
        <v>0</v>
      </c>
      <c r="AM67" s="52">
        <f>maj!AM67</f>
        <v>0</v>
      </c>
      <c r="AN67" s="52">
        <f>maj!AN67</f>
        <v>0</v>
      </c>
      <c r="AO67" s="52">
        <f>maj!AO67</f>
        <v>0</v>
      </c>
      <c r="AP67" s="52">
        <f>maj!AP67</f>
        <v>0</v>
      </c>
      <c r="AQ67" s="53">
        <f>maj!AQ67</f>
        <v>0</v>
      </c>
      <c r="AR67" s="54">
        <f>maj!AR67</f>
        <v>0</v>
      </c>
      <c r="AS67" s="55">
        <f>maj!AS67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maj!F72</f>
        <v>0</v>
      </c>
      <c r="G72" s="184">
        <f>maj!G72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maj!B73</f>
        <v>0</v>
      </c>
      <c r="C73" s="317">
        <f>maj!C73</f>
        <v>0</v>
      </c>
      <c r="D73" s="317">
        <f>maj!D73</f>
        <v>0</v>
      </c>
      <c r="E73" s="317">
        <f>maj!E73</f>
        <v>0</v>
      </c>
      <c r="F73" s="177">
        <f>maj!F73</f>
        <v>18</v>
      </c>
      <c r="G73" s="185">
        <f>maj!G73</f>
        <v>18</v>
      </c>
      <c r="H73" s="177"/>
      <c r="I73" s="192">
        <f t="shared" ref="I73:I77" si="1048">K73+T73+AC73+AL73+AU73</f>
        <v>0</v>
      </c>
      <c r="J73" s="186">
        <f t="shared" ref="J73" si="1049">IF(OR($B73=$B79,J76=0),0,ROUND((K74+P78)/J76,0))</f>
        <v>0</v>
      </c>
      <c r="K73" s="51">
        <f t="shared" ref="K73:K74" si="1050">SUM(L73:R73)</f>
        <v>0</v>
      </c>
      <c r="L73" s="52">
        <f>maj!L73</f>
        <v>0</v>
      </c>
      <c r="M73" s="52">
        <f>maj!M73</f>
        <v>0</v>
      </c>
      <c r="N73" s="52">
        <f>maj!N73</f>
        <v>0</v>
      </c>
      <c r="O73" s="52">
        <f>maj!O73</f>
        <v>0</v>
      </c>
      <c r="P73" s="53">
        <f>maj!P73</f>
        <v>0</v>
      </c>
      <c r="Q73" s="54">
        <f>maj!Q73</f>
        <v>0</v>
      </c>
      <c r="R73" s="55">
        <f>maj!R73</f>
        <v>0</v>
      </c>
      <c r="S73" s="188">
        <f t="shared" ref="S73" si="1051">IF(OR($B73=$B79,S76=0),0,ROUND((T74+Y78)/S76,0))</f>
        <v>0</v>
      </c>
      <c r="T73" s="51">
        <f t="shared" ref="T73:T74" si="1052">SUM(U73:AA73)</f>
        <v>0</v>
      </c>
      <c r="U73" s="52">
        <f>maj!U73</f>
        <v>0</v>
      </c>
      <c r="V73" s="52">
        <f>maj!V73</f>
        <v>0</v>
      </c>
      <c r="W73" s="52">
        <f>maj!W73</f>
        <v>0</v>
      </c>
      <c r="X73" s="52">
        <f>maj!X73</f>
        <v>0</v>
      </c>
      <c r="Y73" s="53">
        <f>maj!Y73</f>
        <v>0</v>
      </c>
      <c r="Z73" s="54">
        <f>maj!Z73</f>
        <v>0</v>
      </c>
      <c r="AA73" s="55">
        <f>maj!AA73</f>
        <v>0</v>
      </c>
      <c r="AB73" s="188">
        <f t="shared" ref="AB73" si="1053">IF(OR($B73=$B79,AB76=0),0,ROUND((AC74+AH78)/AB76,0))</f>
        <v>0</v>
      </c>
      <c r="AC73" s="51">
        <f t="shared" ref="AC73:AC74" si="1054">SUM(AD73:AJ73)</f>
        <v>0</v>
      </c>
      <c r="AD73" s="52">
        <f>maj!AD73</f>
        <v>0</v>
      </c>
      <c r="AE73" s="52">
        <f>maj!AE73</f>
        <v>0</v>
      </c>
      <c r="AF73" s="52">
        <f>maj!AF73</f>
        <v>0</v>
      </c>
      <c r="AG73" s="52">
        <f>maj!AG73</f>
        <v>0</v>
      </c>
      <c r="AH73" s="53">
        <f>maj!AH73</f>
        <v>0</v>
      </c>
      <c r="AI73" s="54">
        <f>maj!AI73</f>
        <v>0</v>
      </c>
      <c r="AJ73" s="55">
        <f>maj!AJ73</f>
        <v>0</v>
      </c>
      <c r="AK73" s="188">
        <f t="shared" ref="AK73" si="1055">IF(OR($B73=$B79,AK76=0),0,ROUND((AL74+AQ78)/AK76,0))</f>
        <v>0</v>
      </c>
      <c r="AL73" s="51">
        <f t="shared" ref="AL73:AL74" si="1056">SUM(AM73:AS73)</f>
        <v>0</v>
      </c>
      <c r="AM73" s="52">
        <f>maj!AM73</f>
        <v>0</v>
      </c>
      <c r="AN73" s="52">
        <f>maj!AN73</f>
        <v>0</v>
      </c>
      <c r="AO73" s="52">
        <f>maj!AO73</f>
        <v>0</v>
      </c>
      <c r="AP73" s="52">
        <f>maj!AP73</f>
        <v>0</v>
      </c>
      <c r="AQ73" s="53">
        <f>maj!AQ73</f>
        <v>0</v>
      </c>
      <c r="AR73" s="54">
        <f>maj!AR73</f>
        <v>0</v>
      </c>
      <c r="AS73" s="55">
        <f>maj!AS73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maj!F78</f>
        <v>0</v>
      </c>
      <c r="G78" s="184">
        <f>maj!G78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maj!B79</f>
        <v>0</v>
      </c>
      <c r="C79" s="317">
        <f>maj!C79</f>
        <v>0</v>
      </c>
      <c r="D79" s="317">
        <f>maj!D79</f>
        <v>0</v>
      </c>
      <c r="E79" s="317">
        <f>maj!E79</f>
        <v>0</v>
      </c>
      <c r="F79" s="177">
        <f>maj!F79</f>
        <v>18</v>
      </c>
      <c r="G79" s="185">
        <f>maj!G79</f>
        <v>18</v>
      </c>
      <c r="H79" s="177"/>
      <c r="I79" s="192">
        <f t="shared" ref="I79:I83" si="1157">K79+T79+AC79+AL79+AU79</f>
        <v>0</v>
      </c>
      <c r="J79" s="186">
        <f t="shared" ref="J79" si="1158">IF(OR($B79=$B85,J82=0),0,ROUND((K80+P84)/J82,0))</f>
        <v>0</v>
      </c>
      <c r="K79" s="51">
        <f t="shared" ref="K79:K80" si="1159">SUM(L79:R79)</f>
        <v>0</v>
      </c>
      <c r="L79" s="52">
        <f>maj!L79</f>
        <v>0</v>
      </c>
      <c r="M79" s="52">
        <f>maj!M79</f>
        <v>0</v>
      </c>
      <c r="N79" s="52">
        <f>maj!N79</f>
        <v>0</v>
      </c>
      <c r="O79" s="52">
        <f>maj!O79</f>
        <v>0</v>
      </c>
      <c r="P79" s="53">
        <f>maj!P79</f>
        <v>0</v>
      </c>
      <c r="Q79" s="54">
        <f>maj!Q79</f>
        <v>0</v>
      </c>
      <c r="R79" s="55">
        <f>maj!R79</f>
        <v>0</v>
      </c>
      <c r="S79" s="188">
        <f t="shared" ref="S79" si="1160">IF(OR($B79=$B85,S82=0),0,ROUND((T80+Y84)/S82,0))</f>
        <v>0</v>
      </c>
      <c r="T79" s="51">
        <f t="shared" ref="T79:T80" si="1161">SUM(U79:AA79)</f>
        <v>0</v>
      </c>
      <c r="U79" s="52">
        <f>maj!U79</f>
        <v>0</v>
      </c>
      <c r="V79" s="52">
        <f>maj!V79</f>
        <v>0</v>
      </c>
      <c r="W79" s="52">
        <f>maj!W79</f>
        <v>0</v>
      </c>
      <c r="X79" s="52">
        <f>maj!X79</f>
        <v>0</v>
      </c>
      <c r="Y79" s="53">
        <f>maj!Y79</f>
        <v>0</v>
      </c>
      <c r="Z79" s="54">
        <f>maj!Z79</f>
        <v>0</v>
      </c>
      <c r="AA79" s="55">
        <f>maj!AA79</f>
        <v>0</v>
      </c>
      <c r="AB79" s="188">
        <f t="shared" ref="AB79" si="1162">IF(OR($B79=$B85,AB82=0),0,ROUND((AC80+AH84)/AB82,0))</f>
        <v>0</v>
      </c>
      <c r="AC79" s="51">
        <f t="shared" ref="AC79:AC80" si="1163">SUM(AD79:AJ79)</f>
        <v>0</v>
      </c>
      <c r="AD79" s="52">
        <f>maj!AD79</f>
        <v>0</v>
      </c>
      <c r="AE79" s="52">
        <f>maj!AE79</f>
        <v>0</v>
      </c>
      <c r="AF79" s="52">
        <f>maj!AF79</f>
        <v>0</v>
      </c>
      <c r="AG79" s="52">
        <f>maj!AG79</f>
        <v>0</v>
      </c>
      <c r="AH79" s="53">
        <f>maj!AH79</f>
        <v>0</v>
      </c>
      <c r="AI79" s="54">
        <f>maj!AI79</f>
        <v>0</v>
      </c>
      <c r="AJ79" s="55">
        <f>maj!AJ79</f>
        <v>0</v>
      </c>
      <c r="AK79" s="188">
        <f t="shared" ref="AK79" si="1164">IF(OR($B79=$B85,AK82=0),0,ROUND((AL80+AQ84)/AK82,0))</f>
        <v>0</v>
      </c>
      <c r="AL79" s="51">
        <f t="shared" ref="AL79:AL80" si="1165">SUM(AM79:AS79)</f>
        <v>0</v>
      </c>
      <c r="AM79" s="52">
        <f>maj!AM79</f>
        <v>0</v>
      </c>
      <c r="AN79" s="52">
        <f>maj!AN79</f>
        <v>0</v>
      </c>
      <c r="AO79" s="52">
        <f>maj!AO79</f>
        <v>0</v>
      </c>
      <c r="AP79" s="52">
        <f>maj!AP79</f>
        <v>0</v>
      </c>
      <c r="AQ79" s="53">
        <f>maj!AQ79</f>
        <v>0</v>
      </c>
      <c r="AR79" s="54">
        <f>maj!AR79</f>
        <v>0</v>
      </c>
      <c r="AS79" s="55">
        <f>maj!AS79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maj!F84</f>
        <v>0</v>
      </c>
      <c r="G84" s="184">
        <f>maj!G84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maj!B85</f>
        <v>0</v>
      </c>
      <c r="C85" s="317">
        <f>maj!C85</f>
        <v>0</v>
      </c>
      <c r="D85" s="317">
        <f>maj!D85</f>
        <v>0</v>
      </c>
      <c r="E85" s="317">
        <f>maj!E85</f>
        <v>0</v>
      </c>
      <c r="F85" s="177">
        <f>maj!F85</f>
        <v>18</v>
      </c>
      <c r="G85" s="185">
        <f>maj!G85</f>
        <v>18</v>
      </c>
      <c r="H85" s="177"/>
      <c r="I85" s="192">
        <f t="shared" ref="I85:I89" si="1266">K85+T85+AC85+AL85+AU85</f>
        <v>0</v>
      </c>
      <c r="J85" s="186">
        <f t="shared" ref="J85" si="1267">IF(OR($B85=$B91,J88=0),0,ROUND((K86+P90)/J88,0))</f>
        <v>0</v>
      </c>
      <c r="K85" s="51">
        <f t="shared" ref="K85:K86" si="1268">SUM(L85:R85)</f>
        <v>0</v>
      </c>
      <c r="L85" s="52">
        <f>maj!L85</f>
        <v>0</v>
      </c>
      <c r="M85" s="52">
        <f>maj!M85</f>
        <v>0</v>
      </c>
      <c r="N85" s="52">
        <f>maj!N85</f>
        <v>0</v>
      </c>
      <c r="O85" s="52">
        <f>maj!O85</f>
        <v>0</v>
      </c>
      <c r="P85" s="53">
        <f>maj!P85</f>
        <v>0</v>
      </c>
      <c r="Q85" s="54">
        <f>maj!Q85</f>
        <v>0</v>
      </c>
      <c r="R85" s="55">
        <f>maj!R85</f>
        <v>0</v>
      </c>
      <c r="S85" s="188">
        <f t="shared" ref="S85" si="1269">IF(OR($B85=$B91,S88=0),0,ROUND((T86+Y90)/S88,0))</f>
        <v>0</v>
      </c>
      <c r="T85" s="51">
        <f t="shared" ref="T85:T86" si="1270">SUM(U85:AA85)</f>
        <v>0</v>
      </c>
      <c r="U85" s="52">
        <f>maj!U85</f>
        <v>0</v>
      </c>
      <c r="V85" s="52">
        <f>maj!V85</f>
        <v>0</v>
      </c>
      <c r="W85" s="52">
        <f>maj!W85</f>
        <v>0</v>
      </c>
      <c r="X85" s="52">
        <f>maj!X85</f>
        <v>0</v>
      </c>
      <c r="Y85" s="53">
        <f>maj!Y85</f>
        <v>0</v>
      </c>
      <c r="Z85" s="54">
        <f>maj!Z85</f>
        <v>0</v>
      </c>
      <c r="AA85" s="55">
        <f>maj!AA85</f>
        <v>0</v>
      </c>
      <c r="AB85" s="188">
        <f t="shared" ref="AB85" si="1271">IF(OR($B85=$B91,AB88=0),0,ROUND((AC86+AH90)/AB88,0))</f>
        <v>0</v>
      </c>
      <c r="AC85" s="51">
        <f t="shared" ref="AC85:AC86" si="1272">SUM(AD85:AJ85)</f>
        <v>0</v>
      </c>
      <c r="AD85" s="52">
        <f>maj!AD85</f>
        <v>0</v>
      </c>
      <c r="AE85" s="52">
        <f>maj!AE85</f>
        <v>0</v>
      </c>
      <c r="AF85" s="52">
        <f>maj!AF85</f>
        <v>0</v>
      </c>
      <c r="AG85" s="52">
        <f>maj!AG85</f>
        <v>0</v>
      </c>
      <c r="AH85" s="53">
        <f>maj!AH85</f>
        <v>0</v>
      </c>
      <c r="AI85" s="54">
        <f>maj!AI85</f>
        <v>0</v>
      </c>
      <c r="AJ85" s="55">
        <f>maj!AJ85</f>
        <v>0</v>
      </c>
      <c r="AK85" s="188">
        <f t="shared" ref="AK85" si="1273">IF(OR($B85=$B91,AK88=0),0,ROUND((AL86+AQ90)/AK88,0))</f>
        <v>0</v>
      </c>
      <c r="AL85" s="51">
        <f t="shared" ref="AL85:AL86" si="1274">SUM(AM85:AS85)</f>
        <v>0</v>
      </c>
      <c r="AM85" s="52">
        <f>maj!AM85</f>
        <v>0</v>
      </c>
      <c r="AN85" s="52">
        <f>maj!AN85</f>
        <v>0</v>
      </c>
      <c r="AO85" s="52">
        <f>maj!AO85</f>
        <v>0</v>
      </c>
      <c r="AP85" s="52">
        <f>maj!AP85</f>
        <v>0</v>
      </c>
      <c r="AQ85" s="53">
        <f>maj!AQ85</f>
        <v>0</v>
      </c>
      <c r="AR85" s="54">
        <f>maj!AR85</f>
        <v>0</v>
      </c>
      <c r="AS85" s="55">
        <f>maj!AS85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maj!F90</f>
        <v>0</v>
      </c>
      <c r="G90" s="184">
        <f>maj!G90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maj!B91</f>
        <v>0</v>
      </c>
      <c r="C91" s="317">
        <f>maj!C91</f>
        <v>0</v>
      </c>
      <c r="D91" s="317">
        <f>maj!D91</f>
        <v>0</v>
      </c>
      <c r="E91" s="317">
        <f>maj!E91</f>
        <v>0</v>
      </c>
      <c r="F91" s="177">
        <f>maj!F91</f>
        <v>18</v>
      </c>
      <c r="G91" s="185">
        <f>maj!G91</f>
        <v>18</v>
      </c>
      <c r="H91" s="177"/>
      <c r="I91" s="192">
        <f t="shared" ref="I91:I95" si="1375">K91+T91+AC91+AL91+AU91</f>
        <v>0</v>
      </c>
      <c r="J91" s="186">
        <f t="shared" ref="J91" si="1376">IF(OR($B91=$B97,J94=0),0,ROUND((K92+P96)/J94,0))</f>
        <v>0</v>
      </c>
      <c r="K91" s="51">
        <f t="shared" ref="K91:K92" si="1377">SUM(L91:R91)</f>
        <v>0</v>
      </c>
      <c r="L91" s="52">
        <f>maj!L91</f>
        <v>0</v>
      </c>
      <c r="M91" s="52">
        <f>maj!M91</f>
        <v>0</v>
      </c>
      <c r="N91" s="52">
        <f>maj!N91</f>
        <v>0</v>
      </c>
      <c r="O91" s="52">
        <f>maj!O91</f>
        <v>0</v>
      </c>
      <c r="P91" s="53">
        <f>maj!P91</f>
        <v>0</v>
      </c>
      <c r="Q91" s="54">
        <f>maj!Q91</f>
        <v>0</v>
      </c>
      <c r="R91" s="55">
        <f>maj!R91</f>
        <v>0</v>
      </c>
      <c r="S91" s="188">
        <f t="shared" ref="S91" si="1378">IF(OR($B91=$B97,S94=0),0,ROUND((T92+Y96)/S94,0))</f>
        <v>0</v>
      </c>
      <c r="T91" s="51">
        <f t="shared" ref="T91:T92" si="1379">SUM(U91:AA91)</f>
        <v>0</v>
      </c>
      <c r="U91" s="52">
        <f>maj!U91</f>
        <v>0</v>
      </c>
      <c r="V91" s="52">
        <f>maj!V91</f>
        <v>0</v>
      </c>
      <c r="W91" s="52">
        <f>maj!W91</f>
        <v>0</v>
      </c>
      <c r="X91" s="52">
        <f>maj!X91</f>
        <v>0</v>
      </c>
      <c r="Y91" s="53">
        <f>maj!Y91</f>
        <v>0</v>
      </c>
      <c r="Z91" s="54">
        <f>maj!Z91</f>
        <v>0</v>
      </c>
      <c r="AA91" s="55">
        <f>maj!AA91</f>
        <v>0</v>
      </c>
      <c r="AB91" s="188">
        <f t="shared" ref="AB91" si="1380">IF(OR($B91=$B97,AB94=0),0,ROUND((AC92+AH96)/AB94,0))</f>
        <v>0</v>
      </c>
      <c r="AC91" s="51">
        <f t="shared" ref="AC91:AC92" si="1381">SUM(AD91:AJ91)</f>
        <v>0</v>
      </c>
      <c r="AD91" s="52">
        <f>maj!AD91</f>
        <v>0</v>
      </c>
      <c r="AE91" s="52">
        <f>maj!AE91</f>
        <v>0</v>
      </c>
      <c r="AF91" s="52">
        <f>maj!AF91</f>
        <v>0</v>
      </c>
      <c r="AG91" s="52">
        <f>maj!AG91</f>
        <v>0</v>
      </c>
      <c r="AH91" s="53">
        <f>maj!AH91</f>
        <v>0</v>
      </c>
      <c r="AI91" s="54">
        <f>maj!AI91</f>
        <v>0</v>
      </c>
      <c r="AJ91" s="55">
        <f>maj!AJ91</f>
        <v>0</v>
      </c>
      <c r="AK91" s="188">
        <f t="shared" ref="AK91" si="1382">IF(OR($B91=$B97,AK94=0),0,ROUND((AL92+AQ96)/AK94,0))</f>
        <v>0</v>
      </c>
      <c r="AL91" s="51">
        <f t="shared" ref="AL91:AL92" si="1383">SUM(AM91:AS91)</f>
        <v>0</v>
      </c>
      <c r="AM91" s="52">
        <f>maj!AM91</f>
        <v>0</v>
      </c>
      <c r="AN91" s="52">
        <f>maj!AN91</f>
        <v>0</v>
      </c>
      <c r="AO91" s="52">
        <f>maj!AO91</f>
        <v>0</v>
      </c>
      <c r="AP91" s="52">
        <f>maj!AP91</f>
        <v>0</v>
      </c>
      <c r="AQ91" s="53">
        <f>maj!AQ91</f>
        <v>0</v>
      </c>
      <c r="AR91" s="54">
        <f>maj!AR91</f>
        <v>0</v>
      </c>
      <c r="AS91" s="55">
        <f>maj!AS91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maj!F96</f>
        <v>0</v>
      </c>
      <c r="G96" s="184">
        <f>maj!G96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maj!B97</f>
        <v>0</v>
      </c>
      <c r="C97" s="317">
        <f>maj!C97</f>
        <v>0</v>
      </c>
      <c r="D97" s="317">
        <f>maj!D97</f>
        <v>0</v>
      </c>
      <c r="E97" s="317">
        <f>maj!E97</f>
        <v>0</v>
      </c>
      <c r="F97" s="177">
        <f>maj!F97</f>
        <v>18</v>
      </c>
      <c r="G97" s="185">
        <f>maj!G97</f>
        <v>18</v>
      </c>
      <c r="H97" s="177"/>
      <c r="I97" s="192">
        <f t="shared" ref="I97:I101" si="1484">K97+T97+AC97+AL97+AU97</f>
        <v>0</v>
      </c>
      <c r="J97" s="186">
        <f t="shared" ref="J97" si="1485">IF(OR($B97=$B103,J100=0),0,ROUND((K98+P102)/J100,0))</f>
        <v>0</v>
      </c>
      <c r="K97" s="51">
        <f t="shared" ref="K97:K98" si="1486">SUM(L97:R97)</f>
        <v>0</v>
      </c>
      <c r="L97" s="52">
        <f>maj!L97</f>
        <v>0</v>
      </c>
      <c r="M97" s="52">
        <f>maj!M97</f>
        <v>0</v>
      </c>
      <c r="N97" s="52">
        <f>maj!N97</f>
        <v>0</v>
      </c>
      <c r="O97" s="52">
        <f>maj!O97</f>
        <v>0</v>
      </c>
      <c r="P97" s="53">
        <f>maj!P97</f>
        <v>0</v>
      </c>
      <c r="Q97" s="54">
        <f>maj!Q97</f>
        <v>0</v>
      </c>
      <c r="R97" s="55">
        <f>maj!R97</f>
        <v>0</v>
      </c>
      <c r="S97" s="188">
        <f t="shared" ref="S97" si="1487">IF(OR($B97=$B103,S100=0),0,ROUND((T98+Y102)/S100,0))</f>
        <v>0</v>
      </c>
      <c r="T97" s="51">
        <f t="shared" ref="T97:T98" si="1488">SUM(U97:AA97)</f>
        <v>0</v>
      </c>
      <c r="U97" s="52">
        <f>maj!U97</f>
        <v>0</v>
      </c>
      <c r="V97" s="52">
        <f>maj!V97</f>
        <v>0</v>
      </c>
      <c r="W97" s="52">
        <f>maj!W97</f>
        <v>0</v>
      </c>
      <c r="X97" s="52">
        <f>maj!X97</f>
        <v>0</v>
      </c>
      <c r="Y97" s="53">
        <f>maj!Y97</f>
        <v>0</v>
      </c>
      <c r="Z97" s="54">
        <f>maj!Z97</f>
        <v>0</v>
      </c>
      <c r="AA97" s="55">
        <f>maj!AA97</f>
        <v>0</v>
      </c>
      <c r="AB97" s="188">
        <f t="shared" ref="AB97" si="1489">IF(OR($B97=$B103,AB100=0),0,ROUND((AC98+AH102)/AB100,0))</f>
        <v>0</v>
      </c>
      <c r="AC97" s="51">
        <f t="shared" ref="AC97:AC98" si="1490">SUM(AD97:AJ97)</f>
        <v>0</v>
      </c>
      <c r="AD97" s="52">
        <f>maj!AD97</f>
        <v>0</v>
      </c>
      <c r="AE97" s="52">
        <f>maj!AE97</f>
        <v>0</v>
      </c>
      <c r="AF97" s="52">
        <f>maj!AF97</f>
        <v>0</v>
      </c>
      <c r="AG97" s="52">
        <f>maj!AG97</f>
        <v>0</v>
      </c>
      <c r="AH97" s="53">
        <f>maj!AH97</f>
        <v>0</v>
      </c>
      <c r="AI97" s="54">
        <f>maj!AI97</f>
        <v>0</v>
      </c>
      <c r="AJ97" s="55">
        <f>maj!AJ97</f>
        <v>0</v>
      </c>
      <c r="AK97" s="188">
        <f t="shared" ref="AK97" si="1491">IF(OR($B97=$B103,AK100=0),0,ROUND((AL98+AQ102)/AK100,0))</f>
        <v>0</v>
      </c>
      <c r="AL97" s="51">
        <f t="shared" ref="AL97:AL98" si="1492">SUM(AM97:AS97)</f>
        <v>0</v>
      </c>
      <c r="AM97" s="52">
        <f>maj!AM97</f>
        <v>0</v>
      </c>
      <c r="AN97" s="52">
        <f>maj!AN97</f>
        <v>0</v>
      </c>
      <c r="AO97" s="52">
        <f>maj!AO97</f>
        <v>0</v>
      </c>
      <c r="AP97" s="52">
        <f>maj!AP97</f>
        <v>0</v>
      </c>
      <c r="AQ97" s="53">
        <f>maj!AQ97</f>
        <v>0</v>
      </c>
      <c r="AR97" s="54">
        <f>maj!AR97</f>
        <v>0</v>
      </c>
      <c r="AS97" s="55">
        <f>maj!AS97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maj!F102</f>
        <v>0</v>
      </c>
      <c r="G102" s="184">
        <f>maj!G102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maj!B103</f>
        <v>0</v>
      </c>
      <c r="C103" s="317">
        <f>maj!C103</f>
        <v>0</v>
      </c>
      <c r="D103" s="317">
        <f>maj!D103</f>
        <v>0</v>
      </c>
      <c r="E103" s="317">
        <f>maj!E103</f>
        <v>0</v>
      </c>
      <c r="F103" s="177">
        <f>maj!F103</f>
        <v>18</v>
      </c>
      <c r="G103" s="185">
        <f>maj!G103</f>
        <v>18</v>
      </c>
      <c r="H103" s="177"/>
      <c r="I103" s="192">
        <f t="shared" ref="I103:I107" si="1593">K103+T103+AC103+AL103+AU103</f>
        <v>0</v>
      </c>
      <c r="J103" s="186">
        <f t="shared" ref="J103" si="1594">IF(OR($B103=$B109,J106=0),0,ROUND((K104+P108)/J106,0))</f>
        <v>0</v>
      </c>
      <c r="K103" s="51">
        <f t="shared" ref="K103:K104" si="1595">SUM(L103:R103)</f>
        <v>0</v>
      </c>
      <c r="L103" s="52">
        <f>maj!L103</f>
        <v>0</v>
      </c>
      <c r="M103" s="52">
        <f>maj!M103</f>
        <v>0</v>
      </c>
      <c r="N103" s="52">
        <f>maj!N103</f>
        <v>0</v>
      </c>
      <c r="O103" s="52">
        <f>maj!O103</f>
        <v>0</v>
      </c>
      <c r="P103" s="53">
        <f>maj!P103</f>
        <v>0</v>
      </c>
      <c r="Q103" s="54">
        <f>maj!Q103</f>
        <v>0</v>
      </c>
      <c r="R103" s="55">
        <f>maj!R103</f>
        <v>0</v>
      </c>
      <c r="S103" s="188">
        <f t="shared" ref="S103" si="1596">IF(OR($B103=$B109,S106=0),0,ROUND((T104+Y108)/S106,0))</f>
        <v>0</v>
      </c>
      <c r="T103" s="51">
        <f t="shared" ref="T103:T104" si="1597">SUM(U103:AA103)</f>
        <v>0</v>
      </c>
      <c r="U103" s="52">
        <f>maj!U103</f>
        <v>0</v>
      </c>
      <c r="V103" s="52">
        <f>maj!V103</f>
        <v>0</v>
      </c>
      <c r="W103" s="52">
        <f>maj!W103</f>
        <v>0</v>
      </c>
      <c r="X103" s="52">
        <f>maj!X103</f>
        <v>0</v>
      </c>
      <c r="Y103" s="53">
        <f>maj!Y103</f>
        <v>0</v>
      </c>
      <c r="Z103" s="54">
        <f>maj!Z103</f>
        <v>0</v>
      </c>
      <c r="AA103" s="55">
        <f>maj!AA103</f>
        <v>0</v>
      </c>
      <c r="AB103" s="188">
        <f t="shared" ref="AB103" si="1598">IF(OR($B103=$B109,AB106=0),0,ROUND((AC104+AH108)/AB106,0))</f>
        <v>0</v>
      </c>
      <c r="AC103" s="51">
        <f t="shared" ref="AC103:AC104" si="1599">SUM(AD103:AJ103)</f>
        <v>0</v>
      </c>
      <c r="AD103" s="52">
        <f>maj!AD103</f>
        <v>0</v>
      </c>
      <c r="AE103" s="52">
        <f>maj!AE103</f>
        <v>0</v>
      </c>
      <c r="AF103" s="52">
        <f>maj!AF103</f>
        <v>0</v>
      </c>
      <c r="AG103" s="52">
        <f>maj!AG103</f>
        <v>0</v>
      </c>
      <c r="AH103" s="53">
        <f>maj!AH103</f>
        <v>0</v>
      </c>
      <c r="AI103" s="54">
        <f>maj!AI103</f>
        <v>0</v>
      </c>
      <c r="AJ103" s="55">
        <f>maj!AJ103</f>
        <v>0</v>
      </c>
      <c r="AK103" s="188">
        <f t="shared" ref="AK103" si="1600">IF(OR($B103=$B109,AK106=0),0,ROUND((AL104+AQ108)/AK106,0))</f>
        <v>0</v>
      </c>
      <c r="AL103" s="51">
        <f t="shared" ref="AL103:AL104" si="1601">SUM(AM103:AS103)</f>
        <v>0</v>
      </c>
      <c r="AM103" s="52">
        <f>maj!AM103</f>
        <v>0</v>
      </c>
      <c r="AN103" s="52">
        <f>maj!AN103</f>
        <v>0</v>
      </c>
      <c r="AO103" s="52">
        <f>maj!AO103</f>
        <v>0</v>
      </c>
      <c r="AP103" s="52">
        <f>maj!AP103</f>
        <v>0</v>
      </c>
      <c r="AQ103" s="53">
        <f>maj!AQ103</f>
        <v>0</v>
      </c>
      <c r="AR103" s="54">
        <f>maj!AR103</f>
        <v>0</v>
      </c>
      <c r="AS103" s="55">
        <f>maj!AS103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maj!F108</f>
        <v>0</v>
      </c>
      <c r="G108" s="184">
        <f>maj!G108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maj!B109</f>
        <v>0</v>
      </c>
      <c r="C109" s="317">
        <f>maj!C109</f>
        <v>0</v>
      </c>
      <c r="D109" s="317">
        <f>maj!D109</f>
        <v>0</v>
      </c>
      <c r="E109" s="317">
        <f>maj!E109</f>
        <v>0</v>
      </c>
      <c r="F109" s="177">
        <f>maj!F109</f>
        <v>18</v>
      </c>
      <c r="G109" s="185">
        <f>maj!G109</f>
        <v>18</v>
      </c>
      <c r="H109" s="177"/>
      <c r="I109" s="192">
        <f t="shared" ref="I109:I113" si="1702">K109+T109+AC109+AL109+AU109</f>
        <v>0</v>
      </c>
      <c r="J109" s="186">
        <f t="shared" ref="J109" si="1703">IF(OR($B109=$B115,J112=0),0,ROUND((K110+P114)/J112,0))</f>
        <v>0</v>
      </c>
      <c r="K109" s="51">
        <f t="shared" ref="K109:K110" si="1704">SUM(L109:R109)</f>
        <v>0</v>
      </c>
      <c r="L109" s="52">
        <f>maj!L109</f>
        <v>0</v>
      </c>
      <c r="M109" s="52">
        <f>maj!M109</f>
        <v>0</v>
      </c>
      <c r="N109" s="52">
        <f>maj!N109</f>
        <v>0</v>
      </c>
      <c r="O109" s="52">
        <f>maj!O109</f>
        <v>0</v>
      </c>
      <c r="P109" s="53">
        <f>maj!P109</f>
        <v>0</v>
      </c>
      <c r="Q109" s="54">
        <f>maj!Q109</f>
        <v>0</v>
      </c>
      <c r="R109" s="55">
        <f>maj!R109</f>
        <v>0</v>
      </c>
      <c r="S109" s="188">
        <f t="shared" ref="S109" si="1705">IF(OR($B109=$B115,S112=0),0,ROUND((T110+Y114)/S112,0))</f>
        <v>0</v>
      </c>
      <c r="T109" s="51">
        <f t="shared" ref="T109:T110" si="1706">SUM(U109:AA109)</f>
        <v>0</v>
      </c>
      <c r="U109" s="52">
        <f>maj!U109</f>
        <v>0</v>
      </c>
      <c r="V109" s="52">
        <f>maj!V109</f>
        <v>0</v>
      </c>
      <c r="W109" s="52">
        <f>maj!W109</f>
        <v>0</v>
      </c>
      <c r="X109" s="52">
        <f>maj!X109</f>
        <v>0</v>
      </c>
      <c r="Y109" s="53">
        <f>maj!Y109</f>
        <v>0</v>
      </c>
      <c r="Z109" s="54">
        <f>maj!Z109</f>
        <v>0</v>
      </c>
      <c r="AA109" s="55">
        <f>maj!AA109</f>
        <v>0</v>
      </c>
      <c r="AB109" s="188">
        <f t="shared" ref="AB109" si="1707">IF(OR($B109=$B115,AB112=0),0,ROUND((AC110+AH114)/AB112,0))</f>
        <v>0</v>
      </c>
      <c r="AC109" s="51">
        <f t="shared" ref="AC109:AC110" si="1708">SUM(AD109:AJ109)</f>
        <v>0</v>
      </c>
      <c r="AD109" s="52">
        <f>maj!AD109</f>
        <v>0</v>
      </c>
      <c r="AE109" s="52">
        <f>maj!AE109</f>
        <v>0</v>
      </c>
      <c r="AF109" s="52">
        <f>maj!AF109</f>
        <v>0</v>
      </c>
      <c r="AG109" s="52">
        <f>maj!AG109</f>
        <v>0</v>
      </c>
      <c r="AH109" s="53">
        <f>maj!AH109</f>
        <v>0</v>
      </c>
      <c r="AI109" s="54">
        <f>maj!AI109</f>
        <v>0</v>
      </c>
      <c r="AJ109" s="55">
        <f>maj!AJ109</f>
        <v>0</v>
      </c>
      <c r="AK109" s="188">
        <f t="shared" ref="AK109" si="1709">IF(OR($B109=$B115,AK112=0),0,ROUND((AL110+AQ114)/AK112,0))</f>
        <v>0</v>
      </c>
      <c r="AL109" s="51">
        <f t="shared" ref="AL109:AL110" si="1710">SUM(AM109:AS109)</f>
        <v>0</v>
      </c>
      <c r="AM109" s="52">
        <f>maj!AM109</f>
        <v>0</v>
      </c>
      <c r="AN109" s="52">
        <f>maj!AN109</f>
        <v>0</v>
      </c>
      <c r="AO109" s="52">
        <f>maj!AO109</f>
        <v>0</v>
      </c>
      <c r="AP109" s="52">
        <f>maj!AP109</f>
        <v>0</v>
      </c>
      <c r="AQ109" s="53">
        <f>maj!AQ109</f>
        <v>0</v>
      </c>
      <c r="AR109" s="54">
        <f>maj!AR109</f>
        <v>0</v>
      </c>
      <c r="AS109" s="55">
        <f>maj!AS109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maj!F114</f>
        <v>0</v>
      </c>
      <c r="G114" s="184">
        <f>maj!G114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maj!B115</f>
        <v>0</v>
      </c>
      <c r="C115" s="317">
        <f>maj!C115</f>
        <v>0</v>
      </c>
      <c r="D115" s="317">
        <f>maj!D115</f>
        <v>0</v>
      </c>
      <c r="E115" s="317">
        <f>maj!E115</f>
        <v>0</v>
      </c>
      <c r="F115" s="177">
        <f>maj!F115</f>
        <v>18</v>
      </c>
      <c r="G115" s="185">
        <f>maj!G115</f>
        <v>18</v>
      </c>
      <c r="H115" s="177"/>
      <c r="I115" s="192">
        <f t="shared" ref="I115:I119" si="1811">K115+T115+AC115+AL115+AU115</f>
        <v>0</v>
      </c>
      <c r="J115" s="186">
        <f t="shared" ref="J115" si="1812">IF(OR($B115=$B121,J118=0),0,ROUND((K116+P120)/J118,0))</f>
        <v>0</v>
      </c>
      <c r="K115" s="51">
        <f t="shared" ref="K115:K116" si="1813">SUM(L115:R115)</f>
        <v>0</v>
      </c>
      <c r="L115" s="52">
        <f>maj!L115</f>
        <v>0</v>
      </c>
      <c r="M115" s="52">
        <f>maj!M115</f>
        <v>0</v>
      </c>
      <c r="N115" s="52">
        <f>maj!N115</f>
        <v>0</v>
      </c>
      <c r="O115" s="52">
        <f>maj!O115</f>
        <v>0</v>
      </c>
      <c r="P115" s="53">
        <f>maj!P115</f>
        <v>0</v>
      </c>
      <c r="Q115" s="54">
        <f>maj!Q115</f>
        <v>0</v>
      </c>
      <c r="R115" s="55">
        <f>maj!R115</f>
        <v>0</v>
      </c>
      <c r="S115" s="188">
        <f t="shared" ref="S115" si="1814">IF(OR($B115=$B121,S118=0),0,ROUND((T116+Y120)/S118,0))</f>
        <v>0</v>
      </c>
      <c r="T115" s="51">
        <f t="shared" ref="T115:T116" si="1815">SUM(U115:AA115)</f>
        <v>0</v>
      </c>
      <c r="U115" s="52">
        <f>maj!U115</f>
        <v>0</v>
      </c>
      <c r="V115" s="52">
        <f>maj!V115</f>
        <v>0</v>
      </c>
      <c r="W115" s="52">
        <f>maj!W115</f>
        <v>0</v>
      </c>
      <c r="X115" s="52">
        <f>maj!X115</f>
        <v>0</v>
      </c>
      <c r="Y115" s="53">
        <f>maj!Y115</f>
        <v>0</v>
      </c>
      <c r="Z115" s="54">
        <f>maj!Z115</f>
        <v>0</v>
      </c>
      <c r="AA115" s="55">
        <f>maj!AA115</f>
        <v>0</v>
      </c>
      <c r="AB115" s="188">
        <f t="shared" ref="AB115" si="1816">IF(OR($B115=$B121,AB118=0),0,ROUND((AC116+AH120)/AB118,0))</f>
        <v>0</v>
      </c>
      <c r="AC115" s="51">
        <f t="shared" ref="AC115:AC116" si="1817">SUM(AD115:AJ115)</f>
        <v>0</v>
      </c>
      <c r="AD115" s="52">
        <f>maj!AD115</f>
        <v>0</v>
      </c>
      <c r="AE115" s="52">
        <f>maj!AE115</f>
        <v>0</v>
      </c>
      <c r="AF115" s="52">
        <f>maj!AF115</f>
        <v>0</v>
      </c>
      <c r="AG115" s="52">
        <f>maj!AG115</f>
        <v>0</v>
      </c>
      <c r="AH115" s="53">
        <f>maj!AH115</f>
        <v>0</v>
      </c>
      <c r="AI115" s="54">
        <f>maj!AI115</f>
        <v>0</v>
      </c>
      <c r="AJ115" s="55">
        <f>maj!AJ115</f>
        <v>0</v>
      </c>
      <c r="AK115" s="188">
        <f t="shared" ref="AK115" si="1818">IF(OR($B115=$B121,AK118=0),0,ROUND((AL116+AQ120)/AK118,0))</f>
        <v>0</v>
      </c>
      <c r="AL115" s="51">
        <f t="shared" ref="AL115:AL116" si="1819">SUM(AM115:AS115)</f>
        <v>0</v>
      </c>
      <c r="AM115" s="52">
        <f>maj!AM115</f>
        <v>0</v>
      </c>
      <c r="AN115" s="52">
        <f>maj!AN115</f>
        <v>0</v>
      </c>
      <c r="AO115" s="52">
        <f>maj!AO115</f>
        <v>0</v>
      </c>
      <c r="AP115" s="52">
        <f>maj!AP115</f>
        <v>0</v>
      </c>
      <c r="AQ115" s="53">
        <f>maj!AQ115</f>
        <v>0</v>
      </c>
      <c r="AR115" s="54">
        <f>maj!AR115</f>
        <v>0</v>
      </c>
      <c r="AS115" s="55">
        <f>maj!AS115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maj!F120</f>
        <v>0</v>
      </c>
      <c r="G120" s="184">
        <f>maj!G120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maj!B121</f>
        <v>0</v>
      </c>
      <c r="C121" s="317">
        <f>maj!C121</f>
        <v>0</v>
      </c>
      <c r="D121" s="317">
        <f>maj!D121</f>
        <v>0</v>
      </c>
      <c r="E121" s="317">
        <f>maj!E121</f>
        <v>0</v>
      </c>
      <c r="F121" s="177">
        <f>maj!F121</f>
        <v>18</v>
      </c>
      <c r="G121" s="185">
        <f>maj!G121</f>
        <v>18</v>
      </c>
      <c r="H121" s="177"/>
      <c r="I121" s="192">
        <f t="shared" ref="I121:I125" si="1920">K121+T121+AC121+AL121+AU121</f>
        <v>0</v>
      </c>
      <c r="J121" s="186">
        <f t="shared" ref="J121" si="1921">IF(OR($B121=$B127,J124=0),0,ROUND((K122+P126)/J124,0))</f>
        <v>0</v>
      </c>
      <c r="K121" s="51">
        <f t="shared" ref="K121:K122" si="1922">SUM(L121:R121)</f>
        <v>0</v>
      </c>
      <c r="L121" s="52">
        <f>maj!L121</f>
        <v>0</v>
      </c>
      <c r="M121" s="52">
        <f>maj!M121</f>
        <v>0</v>
      </c>
      <c r="N121" s="52">
        <f>maj!N121</f>
        <v>0</v>
      </c>
      <c r="O121" s="52">
        <f>maj!O121</f>
        <v>0</v>
      </c>
      <c r="P121" s="53">
        <f>maj!P121</f>
        <v>0</v>
      </c>
      <c r="Q121" s="54">
        <f>maj!Q121</f>
        <v>0</v>
      </c>
      <c r="R121" s="55">
        <f>maj!R121</f>
        <v>0</v>
      </c>
      <c r="S121" s="188">
        <f t="shared" ref="S121" si="1923">IF(OR($B121=$B127,S124=0),0,ROUND((T122+Y126)/S124,0))</f>
        <v>0</v>
      </c>
      <c r="T121" s="51">
        <f t="shared" ref="T121:T122" si="1924">SUM(U121:AA121)</f>
        <v>0</v>
      </c>
      <c r="U121" s="52">
        <f>maj!U121</f>
        <v>0</v>
      </c>
      <c r="V121" s="52">
        <f>maj!V121</f>
        <v>0</v>
      </c>
      <c r="W121" s="52">
        <f>maj!W121</f>
        <v>0</v>
      </c>
      <c r="X121" s="52">
        <f>maj!X121</f>
        <v>0</v>
      </c>
      <c r="Y121" s="53">
        <f>maj!Y121</f>
        <v>0</v>
      </c>
      <c r="Z121" s="54">
        <f>maj!Z121</f>
        <v>0</v>
      </c>
      <c r="AA121" s="55">
        <f>maj!AA121</f>
        <v>0</v>
      </c>
      <c r="AB121" s="188">
        <f t="shared" ref="AB121" si="1925">IF(OR($B121=$B127,AB124=0),0,ROUND((AC122+AH126)/AB124,0))</f>
        <v>0</v>
      </c>
      <c r="AC121" s="51">
        <f t="shared" ref="AC121:AC122" si="1926">SUM(AD121:AJ121)</f>
        <v>0</v>
      </c>
      <c r="AD121" s="52">
        <f>maj!AD121</f>
        <v>0</v>
      </c>
      <c r="AE121" s="52">
        <f>maj!AE121</f>
        <v>0</v>
      </c>
      <c r="AF121" s="52">
        <f>maj!AF121</f>
        <v>0</v>
      </c>
      <c r="AG121" s="52">
        <f>maj!AG121</f>
        <v>0</v>
      </c>
      <c r="AH121" s="53">
        <f>maj!AH121</f>
        <v>0</v>
      </c>
      <c r="AI121" s="54">
        <f>maj!AI121</f>
        <v>0</v>
      </c>
      <c r="AJ121" s="55">
        <f>maj!AJ121</f>
        <v>0</v>
      </c>
      <c r="AK121" s="188">
        <f t="shared" ref="AK121" si="1927">IF(OR($B121=$B127,AK124=0),0,ROUND((AL122+AQ126)/AK124,0))</f>
        <v>0</v>
      </c>
      <c r="AL121" s="51">
        <f t="shared" ref="AL121:AL122" si="1928">SUM(AM121:AS121)</f>
        <v>0</v>
      </c>
      <c r="AM121" s="52">
        <f>maj!AM121</f>
        <v>0</v>
      </c>
      <c r="AN121" s="52">
        <f>maj!AN121</f>
        <v>0</v>
      </c>
      <c r="AO121" s="52">
        <f>maj!AO121</f>
        <v>0</v>
      </c>
      <c r="AP121" s="52">
        <f>maj!AP121</f>
        <v>0</v>
      </c>
      <c r="AQ121" s="53">
        <f>maj!AQ121</f>
        <v>0</v>
      </c>
      <c r="AR121" s="54">
        <f>maj!AR121</f>
        <v>0</v>
      </c>
      <c r="AS121" s="55">
        <f>maj!AS121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maj!F126</f>
        <v>0</v>
      </c>
      <c r="G126" s="184">
        <f>maj!G126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maj!B127</f>
        <v>0</v>
      </c>
      <c r="C127" s="317">
        <f>maj!C127</f>
        <v>0</v>
      </c>
      <c r="D127" s="317">
        <f>maj!D127</f>
        <v>0</v>
      </c>
      <c r="E127" s="317">
        <f>maj!E127</f>
        <v>0</v>
      </c>
      <c r="F127" s="177">
        <f>maj!F127</f>
        <v>18</v>
      </c>
      <c r="G127" s="185">
        <f>maj!G127</f>
        <v>18</v>
      </c>
      <c r="H127" s="177"/>
      <c r="I127" s="192">
        <f t="shared" ref="I127:I131" si="2029">K127+T127+AC127+AL127+AU127</f>
        <v>0</v>
      </c>
      <c r="J127" s="186">
        <f t="shared" ref="J127" si="2030">IF(OR($B127=$B133,J130=0),0,ROUND((K128+P132)/J130,0))</f>
        <v>0</v>
      </c>
      <c r="K127" s="51">
        <f t="shared" ref="K127:K128" si="2031">SUM(L127:R127)</f>
        <v>0</v>
      </c>
      <c r="L127" s="52">
        <f>maj!L127</f>
        <v>0</v>
      </c>
      <c r="M127" s="52">
        <f>maj!M127</f>
        <v>0</v>
      </c>
      <c r="N127" s="52">
        <f>maj!N127</f>
        <v>0</v>
      </c>
      <c r="O127" s="52">
        <f>maj!O127</f>
        <v>0</v>
      </c>
      <c r="P127" s="53">
        <f>maj!P127</f>
        <v>0</v>
      </c>
      <c r="Q127" s="54">
        <f>maj!Q127</f>
        <v>0</v>
      </c>
      <c r="R127" s="55">
        <f>maj!R127</f>
        <v>0</v>
      </c>
      <c r="S127" s="188">
        <f t="shared" ref="S127" si="2032">IF(OR($B127=$B133,S130=0),0,ROUND((T128+Y132)/S130,0))</f>
        <v>0</v>
      </c>
      <c r="T127" s="51">
        <f t="shared" ref="T127:T128" si="2033">SUM(U127:AA127)</f>
        <v>0</v>
      </c>
      <c r="U127" s="52">
        <f>maj!U127</f>
        <v>0</v>
      </c>
      <c r="V127" s="52">
        <f>maj!V127</f>
        <v>0</v>
      </c>
      <c r="W127" s="52">
        <f>maj!W127</f>
        <v>0</v>
      </c>
      <c r="X127" s="52">
        <f>maj!X127</f>
        <v>0</v>
      </c>
      <c r="Y127" s="53">
        <f>maj!Y127</f>
        <v>0</v>
      </c>
      <c r="Z127" s="54">
        <f>maj!Z127</f>
        <v>0</v>
      </c>
      <c r="AA127" s="55">
        <f>maj!AA127</f>
        <v>0</v>
      </c>
      <c r="AB127" s="188">
        <f t="shared" ref="AB127" si="2034">IF(OR($B127=$B133,AB130=0),0,ROUND((AC128+AH132)/AB130,0))</f>
        <v>0</v>
      </c>
      <c r="AC127" s="51">
        <f t="shared" ref="AC127:AC128" si="2035">SUM(AD127:AJ127)</f>
        <v>0</v>
      </c>
      <c r="AD127" s="52">
        <f>maj!AD127</f>
        <v>0</v>
      </c>
      <c r="AE127" s="52">
        <f>maj!AE127</f>
        <v>0</v>
      </c>
      <c r="AF127" s="52">
        <f>maj!AF127</f>
        <v>0</v>
      </c>
      <c r="AG127" s="52">
        <f>maj!AG127</f>
        <v>0</v>
      </c>
      <c r="AH127" s="53">
        <f>maj!AH127</f>
        <v>0</v>
      </c>
      <c r="AI127" s="54">
        <f>maj!AI127</f>
        <v>0</v>
      </c>
      <c r="AJ127" s="55">
        <f>maj!AJ127</f>
        <v>0</v>
      </c>
      <c r="AK127" s="188">
        <f t="shared" ref="AK127" si="2036">IF(OR($B127=$B133,AK130=0),0,ROUND((AL128+AQ132)/AK130,0))</f>
        <v>0</v>
      </c>
      <c r="AL127" s="51">
        <f t="shared" ref="AL127:AL128" si="2037">SUM(AM127:AS127)</f>
        <v>0</v>
      </c>
      <c r="AM127" s="52">
        <f>maj!AM127</f>
        <v>0</v>
      </c>
      <c r="AN127" s="52">
        <f>maj!AN127</f>
        <v>0</v>
      </c>
      <c r="AO127" s="52">
        <f>maj!AO127</f>
        <v>0</v>
      </c>
      <c r="AP127" s="52">
        <f>maj!AP127</f>
        <v>0</v>
      </c>
      <c r="AQ127" s="53">
        <f>maj!AQ127</f>
        <v>0</v>
      </c>
      <c r="AR127" s="54">
        <f>maj!AR127</f>
        <v>0</v>
      </c>
      <c r="AS127" s="55">
        <f>maj!AS127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maj!F132</f>
        <v>0</v>
      </c>
      <c r="G132" s="184">
        <f>maj!G132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maj!B133</f>
        <v>0</v>
      </c>
      <c r="C133" s="317">
        <f>maj!C133</f>
        <v>0</v>
      </c>
      <c r="D133" s="317">
        <f>maj!D133</f>
        <v>0</v>
      </c>
      <c r="E133" s="317">
        <f>maj!E133</f>
        <v>0</v>
      </c>
      <c r="F133" s="177">
        <f>maj!F133</f>
        <v>18</v>
      </c>
      <c r="G133" s="185">
        <f>maj!G133</f>
        <v>18</v>
      </c>
      <c r="H133" s="177"/>
      <c r="I133" s="192">
        <f t="shared" ref="I133:I137" si="2138">K133+T133+AC133+AL133+AU133</f>
        <v>0</v>
      </c>
      <c r="J133" s="186">
        <f t="shared" ref="J133" si="2139">IF(OR($B133=$B139,J136=0),0,ROUND((K134+P138)/J136,0))</f>
        <v>0</v>
      </c>
      <c r="K133" s="51">
        <f t="shared" ref="K133:K134" si="2140">SUM(L133:R133)</f>
        <v>0</v>
      </c>
      <c r="L133" s="52">
        <f>maj!L133</f>
        <v>0</v>
      </c>
      <c r="M133" s="52">
        <f>maj!M133</f>
        <v>0</v>
      </c>
      <c r="N133" s="52">
        <f>maj!N133</f>
        <v>0</v>
      </c>
      <c r="O133" s="52">
        <f>maj!O133</f>
        <v>0</v>
      </c>
      <c r="P133" s="53">
        <f>maj!P133</f>
        <v>0</v>
      </c>
      <c r="Q133" s="54">
        <f>maj!Q133</f>
        <v>0</v>
      </c>
      <c r="R133" s="55">
        <f>maj!R133</f>
        <v>0</v>
      </c>
      <c r="S133" s="188">
        <f t="shared" ref="S133" si="2141">IF(OR($B133=$B139,S136=0),0,ROUND((T134+Y138)/S136,0))</f>
        <v>0</v>
      </c>
      <c r="T133" s="51">
        <f t="shared" ref="T133:T134" si="2142">SUM(U133:AA133)</f>
        <v>0</v>
      </c>
      <c r="U133" s="52">
        <f>maj!U133</f>
        <v>0</v>
      </c>
      <c r="V133" s="52">
        <f>maj!V133</f>
        <v>0</v>
      </c>
      <c r="W133" s="52">
        <f>maj!W133</f>
        <v>0</v>
      </c>
      <c r="X133" s="52">
        <f>maj!X133</f>
        <v>0</v>
      </c>
      <c r="Y133" s="53">
        <f>maj!Y133</f>
        <v>0</v>
      </c>
      <c r="Z133" s="54">
        <f>maj!Z133</f>
        <v>0</v>
      </c>
      <c r="AA133" s="55">
        <f>maj!AA133</f>
        <v>0</v>
      </c>
      <c r="AB133" s="188">
        <f t="shared" ref="AB133" si="2143">IF(OR($B133=$B139,AB136=0),0,ROUND((AC134+AH138)/AB136,0))</f>
        <v>0</v>
      </c>
      <c r="AC133" s="51">
        <f t="shared" ref="AC133:AC134" si="2144">SUM(AD133:AJ133)</f>
        <v>0</v>
      </c>
      <c r="AD133" s="52">
        <f>maj!AD133</f>
        <v>0</v>
      </c>
      <c r="AE133" s="52">
        <f>maj!AE133</f>
        <v>0</v>
      </c>
      <c r="AF133" s="52">
        <f>maj!AF133</f>
        <v>0</v>
      </c>
      <c r="AG133" s="52">
        <f>maj!AG133</f>
        <v>0</v>
      </c>
      <c r="AH133" s="53">
        <f>maj!AH133</f>
        <v>0</v>
      </c>
      <c r="AI133" s="54">
        <f>maj!AI133</f>
        <v>0</v>
      </c>
      <c r="AJ133" s="55">
        <f>maj!AJ133</f>
        <v>0</v>
      </c>
      <c r="AK133" s="188">
        <f t="shared" ref="AK133" si="2145">IF(OR($B133=$B139,AK136=0),0,ROUND((AL134+AQ138)/AK136,0))</f>
        <v>0</v>
      </c>
      <c r="AL133" s="51">
        <f t="shared" ref="AL133:AL134" si="2146">SUM(AM133:AS133)</f>
        <v>0</v>
      </c>
      <c r="AM133" s="52">
        <f>maj!AM133</f>
        <v>0</v>
      </c>
      <c r="AN133" s="52">
        <f>maj!AN133</f>
        <v>0</v>
      </c>
      <c r="AO133" s="52">
        <f>maj!AO133</f>
        <v>0</v>
      </c>
      <c r="AP133" s="52">
        <f>maj!AP133</f>
        <v>0</v>
      </c>
      <c r="AQ133" s="53">
        <f>maj!AQ133</f>
        <v>0</v>
      </c>
      <c r="AR133" s="54">
        <f>maj!AR133</f>
        <v>0</v>
      </c>
      <c r="AS133" s="55">
        <f>maj!AS133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maj!F138</f>
        <v>0</v>
      </c>
      <c r="G138" s="204">
        <f>maj!G138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27:E127"/>
    <mergeCell ref="B130:B131"/>
    <mergeCell ref="B132:E132"/>
    <mergeCell ref="C130:E131"/>
    <mergeCell ref="M132:N132"/>
    <mergeCell ref="V132:W132"/>
    <mergeCell ref="AE132:AF132"/>
    <mergeCell ref="AN132:AO132"/>
    <mergeCell ref="AW132:AX132"/>
    <mergeCell ref="B139:E139"/>
    <mergeCell ref="B142:B143"/>
    <mergeCell ref="B144:E144"/>
    <mergeCell ref="C142:E143"/>
    <mergeCell ref="B133:E133"/>
    <mergeCell ref="B136:B137"/>
    <mergeCell ref="B138:E138"/>
    <mergeCell ref="C136:E137"/>
    <mergeCell ref="M138:N138"/>
    <mergeCell ref="V138:W138"/>
    <mergeCell ref="AE138:AF138"/>
    <mergeCell ref="AN138:AO138"/>
    <mergeCell ref="AW138:AX138"/>
    <mergeCell ref="M144:N144"/>
    <mergeCell ref="V144:W144"/>
    <mergeCell ref="AE144:AF144"/>
    <mergeCell ref="AN144:AO144"/>
    <mergeCell ref="AW144:AX144"/>
    <mergeCell ref="B109:E109"/>
    <mergeCell ref="B112:B113"/>
    <mergeCell ref="B114:E114"/>
    <mergeCell ref="C112:E113"/>
    <mergeCell ref="M114:N114"/>
    <mergeCell ref="V114:W114"/>
    <mergeCell ref="AE114:AF114"/>
    <mergeCell ref="AN114:AO114"/>
    <mergeCell ref="AW114:AX114"/>
    <mergeCell ref="B121:E121"/>
    <mergeCell ref="B124:B125"/>
    <mergeCell ref="B126:E126"/>
    <mergeCell ref="C124:E125"/>
    <mergeCell ref="B115:E115"/>
    <mergeCell ref="B118:B119"/>
    <mergeCell ref="B120:E120"/>
    <mergeCell ref="C118:E119"/>
    <mergeCell ref="M120:N120"/>
    <mergeCell ref="V120:W120"/>
    <mergeCell ref="AE120:AF120"/>
    <mergeCell ref="AN120:AO120"/>
    <mergeCell ref="AW120:AX120"/>
    <mergeCell ref="M126:N126"/>
    <mergeCell ref="V126:W126"/>
    <mergeCell ref="AE126:AF126"/>
    <mergeCell ref="AN126:AO126"/>
    <mergeCell ref="AW126:AX126"/>
    <mergeCell ref="B91:E91"/>
    <mergeCell ref="B94:B95"/>
    <mergeCell ref="B96:E96"/>
    <mergeCell ref="C94:E95"/>
    <mergeCell ref="M96:N96"/>
    <mergeCell ref="V96:W96"/>
    <mergeCell ref="AE96:AF96"/>
    <mergeCell ref="AN96:AO96"/>
    <mergeCell ref="AW96:AX96"/>
    <mergeCell ref="B103:E103"/>
    <mergeCell ref="B106:B107"/>
    <mergeCell ref="B108:E108"/>
    <mergeCell ref="C106:E107"/>
    <mergeCell ref="B97:E97"/>
    <mergeCell ref="B100:B101"/>
    <mergeCell ref="B102:E102"/>
    <mergeCell ref="C100:E101"/>
    <mergeCell ref="M102:N102"/>
    <mergeCell ref="V102:W102"/>
    <mergeCell ref="AE102:AF102"/>
    <mergeCell ref="AN102:AO102"/>
    <mergeCell ref="AW102:AX102"/>
    <mergeCell ref="M108:N108"/>
    <mergeCell ref="V108:W108"/>
    <mergeCell ref="AE108:AF108"/>
    <mergeCell ref="AN108:AO108"/>
    <mergeCell ref="AW108:AX108"/>
    <mergeCell ref="B73:E73"/>
    <mergeCell ref="B76:B77"/>
    <mergeCell ref="B78:E78"/>
    <mergeCell ref="C76:E77"/>
    <mergeCell ref="M78:N78"/>
    <mergeCell ref="V78:W78"/>
    <mergeCell ref="AE78:AF78"/>
    <mergeCell ref="AN78:AO78"/>
    <mergeCell ref="AW78:AX78"/>
    <mergeCell ref="B85:E85"/>
    <mergeCell ref="B88:B89"/>
    <mergeCell ref="B90:E90"/>
    <mergeCell ref="C88:E89"/>
    <mergeCell ref="B79:E79"/>
    <mergeCell ref="B82:B83"/>
    <mergeCell ref="B84:E84"/>
    <mergeCell ref="C82:E83"/>
    <mergeCell ref="M84:N84"/>
    <mergeCell ref="V84:W84"/>
    <mergeCell ref="AE84:AF84"/>
    <mergeCell ref="AN84:AO84"/>
    <mergeCell ref="AW84:AX84"/>
    <mergeCell ref="M90:N90"/>
    <mergeCell ref="V90:W90"/>
    <mergeCell ref="AE90:AF90"/>
    <mergeCell ref="AN90:AO90"/>
    <mergeCell ref="AW90:AX90"/>
    <mergeCell ref="B55:E55"/>
    <mergeCell ref="B58:B59"/>
    <mergeCell ref="B60:E60"/>
    <mergeCell ref="C58:E59"/>
    <mergeCell ref="M60:N60"/>
    <mergeCell ref="V60:W60"/>
    <mergeCell ref="AE60:AF60"/>
    <mergeCell ref="AN60:AO60"/>
    <mergeCell ref="AW60:AX60"/>
    <mergeCell ref="B67:E67"/>
    <mergeCell ref="B70:B71"/>
    <mergeCell ref="B72:E72"/>
    <mergeCell ref="C70:E71"/>
    <mergeCell ref="B61:E61"/>
    <mergeCell ref="B64:B65"/>
    <mergeCell ref="B66:E66"/>
    <mergeCell ref="C64:E65"/>
    <mergeCell ref="M66:N66"/>
    <mergeCell ref="V66:W66"/>
    <mergeCell ref="AE66:AF66"/>
    <mergeCell ref="AN66:AO66"/>
    <mergeCell ref="AW66:AX66"/>
    <mergeCell ref="M72:N72"/>
    <mergeCell ref="V72:W72"/>
    <mergeCell ref="AE72:AF72"/>
    <mergeCell ref="AN72:AO72"/>
    <mergeCell ref="AW72:AX72"/>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M30:N30"/>
    <mergeCell ref="V30:W30"/>
    <mergeCell ref="AE30:AF30"/>
    <mergeCell ref="AN30:AO30"/>
    <mergeCell ref="AW30:AX30"/>
    <mergeCell ref="M36:N36"/>
    <mergeCell ref="V36:W36"/>
    <mergeCell ref="F1:G1"/>
    <mergeCell ref="I1:I8"/>
    <mergeCell ref="B40:B41"/>
    <mergeCell ref="B42:E42"/>
    <mergeCell ref="C40:E41"/>
    <mergeCell ref="M42:N42"/>
    <mergeCell ref="V42:W42"/>
    <mergeCell ref="AE42:AF42"/>
    <mergeCell ref="AN42:AO42"/>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B24:E24"/>
    <mergeCell ref="C22:E23"/>
    <mergeCell ref="B18:E18"/>
    <mergeCell ref="K1:R1"/>
    <mergeCell ref="R2:R7"/>
    <mergeCell ref="AB1:AB8"/>
    <mergeCell ref="AC1:AJ1"/>
    <mergeCell ref="A12:BB12"/>
    <mergeCell ref="B13:E13"/>
    <mergeCell ref="B19:E19"/>
    <mergeCell ref="B22:B23"/>
    <mergeCell ref="C16:E17"/>
    <mergeCell ref="AT1:AT8"/>
    <mergeCell ref="B16:B17"/>
    <mergeCell ref="AO2:AO7"/>
    <mergeCell ref="T1:AA1"/>
    <mergeCell ref="W2:W7"/>
    <mergeCell ref="AF2:AF7"/>
    <mergeCell ref="AG2:AG7"/>
    <mergeCell ref="AH2:AH7"/>
    <mergeCell ref="AI2:AI7"/>
    <mergeCell ref="AJ2:AJ7"/>
    <mergeCell ref="M18:N18"/>
    <mergeCell ref="V18:W1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AD2:AD7"/>
    <mergeCell ref="AP2:AP7"/>
    <mergeCell ref="AQ2:AQ7"/>
    <mergeCell ref="P2:P7"/>
    <mergeCell ref="Q2:Q7"/>
    <mergeCell ref="S1:S8"/>
    <mergeCell ref="M24:N24"/>
    <mergeCell ref="V24:W24"/>
    <mergeCell ref="AE24:AF24"/>
    <mergeCell ref="AN24:AO24"/>
    <mergeCell ref="AW24:AX24"/>
    <mergeCell ref="AE18:AF18"/>
    <mergeCell ref="AN18:AO18"/>
    <mergeCell ref="AW18:AX18"/>
    <mergeCell ref="J1:J8"/>
    <mergeCell ref="AL2:AL8"/>
    <mergeCell ref="AM2:AM7"/>
    <mergeCell ref="AN2:AN7"/>
    <mergeCell ref="U2:U7"/>
    <mergeCell ref="V2:V7"/>
  </mergeCells>
  <conditionalFormatting sqref="B24:E24">
    <cfRule type="notContainsBlanks" dxfId="2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28" priority="5">
      <formula>LEN(TRIM(B30))&gt;0</formula>
    </cfRule>
  </conditionalFormatting>
  <dataValidations xWindow="165"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F6D8B5A-DCBB-485F-86E0-88F84E1AAE44}">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BCE08D73-1DCA-46BE-BBB6-8B71EF3C1C5A}">
            <xm:f>NOT(ISERROR(SEARCH(Wydruk!$AE$9,B24)))</xm:f>
            <xm:f>Wydruk!$AE$9</xm:f>
            <x14:dxf>
              <font>
                <b/>
                <i val="0"/>
                <color rgb="FFFF0000"/>
              </font>
              <fill>
                <patternFill>
                  <bgColor rgb="FFFFFF99"/>
                </patternFill>
              </fill>
            </x14:dxf>
          </x14:cfRule>
          <x14:cfRule type="containsText" priority="23" operator="containsText" id="{B428A5CC-F7C7-42CF-9EC3-ACB5A10FE9EB}">
            <xm:f>NOT(ISERROR(SEARCH(Wydruk!$AE$10,B24)))</xm:f>
            <xm:f>Wydruk!$AE$10</xm:f>
            <x14:dxf>
              <font>
                <b val="0"/>
                <i val="0"/>
                <color auto="1"/>
              </font>
              <fill>
                <patternFill>
                  <bgColor rgb="FFFFFF99"/>
                </patternFill>
              </fill>
            </x14:dxf>
          </x14:cfRule>
          <x14:cfRule type="cellIs" priority="24" operator="equal" id="{83A8D065-3936-4ABA-B24C-4CDA2523A4EA}">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E1F3461D-BC2F-4028-8A08-A226F0BECD8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2224FF8E-CFDE-445E-B527-74472FF79A7C}">
            <xm:f>NOT(ISERROR(SEARCH(Wydruk!$AE$9,B30)))</xm:f>
            <xm:f>Wydruk!$AE$9</xm:f>
            <x14:dxf>
              <font>
                <b/>
                <i val="0"/>
                <color rgb="FFFF0000"/>
              </font>
              <fill>
                <patternFill>
                  <bgColor rgb="FFFFFF99"/>
                </patternFill>
              </fill>
            </x14:dxf>
          </x14:cfRule>
          <x14:cfRule type="containsText" priority="3" operator="containsText" id="{04065E7B-1560-4DDE-8C1A-1A31528A42AB}">
            <xm:f>NOT(ISERROR(SEARCH(Wydruk!$AE$10,B30)))</xm:f>
            <xm:f>Wydruk!$AE$10</xm:f>
            <x14:dxf>
              <font>
                <b val="0"/>
                <i val="0"/>
                <color auto="1"/>
              </font>
              <fill>
                <patternFill>
                  <bgColor rgb="FFFFFF99"/>
                </patternFill>
              </fill>
            </x14:dxf>
          </x14:cfRule>
          <x14:cfRule type="cellIs" priority="4" operator="equal" id="{2FE992C6-8873-44DB-AD84-C0D7C77E2EFA}">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44762</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IF(czerwiec!AU19=0,czerwiec!AV2,czerwiec!BB2+1)</f>
        <v>44746</v>
      </c>
      <c r="M2" s="326">
        <f t="shared" ref="M2:R2" si="0">L2+1</f>
        <v>44747</v>
      </c>
      <c r="N2" s="326">
        <f t="shared" si="0"/>
        <v>44748</v>
      </c>
      <c r="O2" s="326">
        <f t="shared" si="0"/>
        <v>44749</v>
      </c>
      <c r="P2" s="326">
        <f t="shared" si="0"/>
        <v>44750</v>
      </c>
      <c r="Q2" s="325">
        <f t="shared" si="0"/>
        <v>44751</v>
      </c>
      <c r="R2" s="329">
        <f t="shared" si="0"/>
        <v>44752</v>
      </c>
      <c r="S2" s="331"/>
      <c r="T2" s="327" t="str">
        <f>K2</f>
        <v>suma</v>
      </c>
      <c r="U2" s="326">
        <f>R2+1</f>
        <v>44753</v>
      </c>
      <c r="V2" s="326">
        <f t="shared" ref="V2:AA2" si="1">U2+1</f>
        <v>44754</v>
      </c>
      <c r="W2" s="326">
        <f t="shared" si="1"/>
        <v>44755</v>
      </c>
      <c r="X2" s="326">
        <f t="shared" si="1"/>
        <v>44756</v>
      </c>
      <c r="Y2" s="326">
        <f t="shared" si="1"/>
        <v>44757</v>
      </c>
      <c r="Z2" s="325">
        <f t="shared" si="1"/>
        <v>44758</v>
      </c>
      <c r="AA2" s="329">
        <f t="shared" si="1"/>
        <v>44759</v>
      </c>
      <c r="AB2" s="331"/>
      <c r="AC2" s="327" t="str">
        <f>T2</f>
        <v>suma</v>
      </c>
      <c r="AD2" s="326">
        <f>AA2+1</f>
        <v>44760</v>
      </c>
      <c r="AE2" s="326">
        <f t="shared" ref="AE2:AJ2" si="2">AD2+1</f>
        <v>44761</v>
      </c>
      <c r="AF2" s="326">
        <f t="shared" si="2"/>
        <v>44762</v>
      </c>
      <c r="AG2" s="326">
        <f t="shared" si="2"/>
        <v>44763</v>
      </c>
      <c r="AH2" s="326">
        <f t="shared" si="2"/>
        <v>44764</v>
      </c>
      <c r="AI2" s="325">
        <f t="shared" si="2"/>
        <v>44765</v>
      </c>
      <c r="AJ2" s="329">
        <f t="shared" si="2"/>
        <v>44766</v>
      </c>
      <c r="AK2" s="331"/>
      <c r="AL2" s="327" t="str">
        <f>AC2</f>
        <v>suma</v>
      </c>
      <c r="AM2" s="326">
        <f>AJ2+1</f>
        <v>44767</v>
      </c>
      <c r="AN2" s="326">
        <f t="shared" ref="AN2:AS2" si="3">AM2+1</f>
        <v>44768</v>
      </c>
      <c r="AO2" s="326">
        <f t="shared" si="3"/>
        <v>44769</v>
      </c>
      <c r="AP2" s="326">
        <f t="shared" si="3"/>
        <v>44770</v>
      </c>
      <c r="AQ2" s="326">
        <f t="shared" si="3"/>
        <v>44771</v>
      </c>
      <c r="AR2" s="325">
        <f t="shared" si="3"/>
        <v>44772</v>
      </c>
      <c r="AS2" s="329">
        <f t="shared" si="3"/>
        <v>44773</v>
      </c>
      <c r="AT2" s="331"/>
      <c r="AU2" s="327" t="str">
        <f>AC2</f>
        <v>suma</v>
      </c>
      <c r="AV2" s="326">
        <f>AS2+1</f>
        <v>44774</v>
      </c>
      <c r="AW2" s="326">
        <f t="shared" ref="AW2:BB2" si="4">AV2+1</f>
        <v>44775</v>
      </c>
      <c r="AX2" s="326">
        <f t="shared" si="4"/>
        <v>44776</v>
      </c>
      <c r="AY2" s="326">
        <f t="shared" si="4"/>
        <v>44777</v>
      </c>
      <c r="AZ2" s="326">
        <f t="shared" si="4"/>
        <v>44778</v>
      </c>
      <c r="BA2" s="325">
        <f t="shared" si="4"/>
        <v>44779</v>
      </c>
      <c r="BB2" s="329">
        <f t="shared" si="4"/>
        <v>44780</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7</v>
      </c>
      <c r="M9" s="11">
        <f t="shared" ref="M9:R9" si="5">MONTH(M2)</f>
        <v>7</v>
      </c>
      <c r="N9" s="11">
        <f t="shared" si="5"/>
        <v>7</v>
      </c>
      <c r="O9" s="11">
        <f t="shared" si="5"/>
        <v>7</v>
      </c>
      <c r="P9" s="11">
        <f t="shared" si="5"/>
        <v>7</v>
      </c>
      <c r="Q9" s="11">
        <f t="shared" si="5"/>
        <v>7</v>
      </c>
      <c r="R9" s="19">
        <f t="shared" si="5"/>
        <v>7</v>
      </c>
      <c r="S9" s="21"/>
      <c r="T9" s="20"/>
      <c r="U9" s="11">
        <f t="shared" ref="U9:AA9" si="6">MONTH(U2)</f>
        <v>7</v>
      </c>
      <c r="V9" s="11">
        <f t="shared" si="6"/>
        <v>7</v>
      </c>
      <c r="W9" s="11">
        <f t="shared" si="6"/>
        <v>7</v>
      </c>
      <c r="X9" s="11">
        <f t="shared" si="6"/>
        <v>7</v>
      </c>
      <c r="Y9" s="11">
        <f t="shared" si="6"/>
        <v>7</v>
      </c>
      <c r="Z9" s="11">
        <f t="shared" si="6"/>
        <v>7</v>
      </c>
      <c r="AA9" s="19">
        <f t="shared" si="6"/>
        <v>7</v>
      </c>
      <c r="AB9" s="21"/>
      <c r="AC9" s="28"/>
      <c r="AD9" s="11">
        <f t="shared" ref="AD9:AJ9" si="7">MONTH(AD2)</f>
        <v>7</v>
      </c>
      <c r="AE9" s="11">
        <f t="shared" si="7"/>
        <v>7</v>
      </c>
      <c r="AF9" s="11">
        <f t="shared" si="7"/>
        <v>7</v>
      </c>
      <c r="AG9" s="11">
        <f t="shared" si="7"/>
        <v>7</v>
      </c>
      <c r="AH9" s="11">
        <f t="shared" si="7"/>
        <v>7</v>
      </c>
      <c r="AI9" s="11">
        <f t="shared" si="7"/>
        <v>7</v>
      </c>
      <c r="AJ9" s="19">
        <f t="shared" si="7"/>
        <v>7</v>
      </c>
      <c r="AK9" s="21"/>
      <c r="AL9" s="20"/>
      <c r="AM9" s="11">
        <f t="shared" ref="AM9:AS9" si="8">MONTH(AM2)</f>
        <v>7</v>
      </c>
      <c r="AN9" s="11">
        <f t="shared" si="8"/>
        <v>7</v>
      </c>
      <c r="AO9" s="11">
        <f t="shared" si="8"/>
        <v>7</v>
      </c>
      <c r="AP9" s="11">
        <f t="shared" si="8"/>
        <v>7</v>
      </c>
      <c r="AQ9" s="11">
        <f t="shared" si="8"/>
        <v>7</v>
      </c>
      <c r="AR9" s="11">
        <f t="shared" si="8"/>
        <v>7</v>
      </c>
      <c r="AS9" s="19">
        <f t="shared" si="8"/>
        <v>7</v>
      </c>
      <c r="AT9" s="21"/>
      <c r="AU9" s="28"/>
      <c r="AV9" s="11">
        <f t="shared" ref="AV9:BB9" si="9">MONTH(AV2)</f>
        <v>8</v>
      </c>
      <c r="AW9" s="11">
        <f t="shared" si="9"/>
        <v>8</v>
      </c>
      <c r="AX9" s="11">
        <f t="shared" si="9"/>
        <v>8</v>
      </c>
      <c r="AY9" s="11">
        <f t="shared" si="9"/>
        <v>8</v>
      </c>
      <c r="AZ9" s="11">
        <f t="shared" si="9"/>
        <v>8</v>
      </c>
      <c r="BA9" s="11">
        <f t="shared" si="9"/>
        <v>8</v>
      </c>
      <c r="BB9" s="24">
        <f t="shared" si="9"/>
        <v>8</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czerwiec!L13</f>
        <v>4</v>
      </c>
      <c r="M13" s="143">
        <f>czerwiec!M13</f>
        <v>3</v>
      </c>
      <c r="N13" s="143">
        <f>czerwiec!N13</f>
        <v>5</v>
      </c>
      <c r="O13" s="143">
        <f>czerwiec!O13</f>
        <v>2</v>
      </c>
      <c r="P13" s="144">
        <f>czerwiec!P13</f>
        <v>6</v>
      </c>
      <c r="Q13" s="145">
        <f>czerwiec!Q13</f>
        <v>0</v>
      </c>
      <c r="R13" s="147">
        <f>czerwiec!R13</f>
        <v>0</v>
      </c>
      <c r="S13" s="196">
        <f t="shared" ref="S13" si="12">IF(OR($B13=$B19,S16=0),0,ROUND((T14+Y18)/S16,0))</f>
        <v>18</v>
      </c>
      <c r="T13" s="142">
        <f>SUM(U13:AA13)</f>
        <v>20</v>
      </c>
      <c r="U13" s="143">
        <f>czerwiec!U13</f>
        <v>4</v>
      </c>
      <c r="V13" s="143">
        <f>czerwiec!V13</f>
        <v>3</v>
      </c>
      <c r="W13" s="143">
        <f>czerwiec!W13</f>
        <v>5</v>
      </c>
      <c r="X13" s="143">
        <f>czerwiec!X13</f>
        <v>2</v>
      </c>
      <c r="Y13" s="144">
        <f>czerwiec!Y13</f>
        <v>6</v>
      </c>
      <c r="Z13" s="145">
        <f>czerwiec!Z13</f>
        <v>0</v>
      </c>
      <c r="AA13" s="146">
        <f>czerwiec!AA13</f>
        <v>0</v>
      </c>
      <c r="AB13" s="196">
        <f t="shared" ref="AB13" si="13">IF(OR($B13=$B19,AB16=0),0,ROUND((AC14+AH18)/AB16,0))</f>
        <v>18</v>
      </c>
      <c r="AC13" s="142">
        <f>SUM(AD13:AJ13)</f>
        <v>20</v>
      </c>
      <c r="AD13" s="143">
        <f>czerwiec!AD13</f>
        <v>4</v>
      </c>
      <c r="AE13" s="143">
        <f>czerwiec!AE13</f>
        <v>3</v>
      </c>
      <c r="AF13" s="143">
        <f>czerwiec!AF13</f>
        <v>5</v>
      </c>
      <c r="AG13" s="143">
        <f>czerwiec!AG13</f>
        <v>2</v>
      </c>
      <c r="AH13" s="144">
        <f>czerwiec!AH13</f>
        <v>6</v>
      </c>
      <c r="AI13" s="145">
        <f>czerwiec!AI13</f>
        <v>0</v>
      </c>
      <c r="AJ13" s="146">
        <f>czerwiec!AJ13</f>
        <v>0</v>
      </c>
      <c r="AK13" s="196">
        <f t="shared" ref="AK13" si="14">IF(OR($B13=$B19,AK16=0),0,ROUND((AL14+AQ18)/AK16,0))</f>
        <v>18</v>
      </c>
      <c r="AL13" s="142">
        <f>SUM(AM13:AS13)</f>
        <v>20</v>
      </c>
      <c r="AM13" s="143">
        <f>czerwiec!AM13</f>
        <v>4</v>
      </c>
      <c r="AN13" s="143">
        <f>czerwiec!AN13</f>
        <v>3</v>
      </c>
      <c r="AO13" s="143">
        <f>czerwiec!AO13</f>
        <v>5</v>
      </c>
      <c r="AP13" s="143">
        <f>czerwiec!AP13</f>
        <v>2</v>
      </c>
      <c r="AQ13" s="144">
        <f>czerwiec!AQ13</f>
        <v>6</v>
      </c>
      <c r="AR13" s="145">
        <f>czerwiec!AR13</f>
        <v>0</v>
      </c>
      <c r="AS13" s="146">
        <f>czerwiec!AS13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czerwiec!B19</f>
        <v>1</v>
      </c>
      <c r="C19" s="317">
        <f>czerwiec!C19</f>
        <v>0</v>
      </c>
      <c r="D19" s="317">
        <f>czerwiec!D19</f>
        <v>0</v>
      </c>
      <c r="E19" s="317">
        <f>czerwiec!E19</f>
        <v>0</v>
      </c>
      <c r="F19" s="177">
        <f>czerwiec!F19</f>
        <v>18</v>
      </c>
      <c r="G19" s="185">
        <f>czerwiec!G19</f>
        <v>18</v>
      </c>
      <c r="H19" s="177"/>
      <c r="I19" s="192">
        <f>K19+T19+AC19+AL19+AU19</f>
        <v>4</v>
      </c>
      <c r="J19" s="186">
        <f t="shared" ref="J19" si="93">IF(OR($B19=$B25,J22=0),0,ROUND((K20+P24)/J22,0))</f>
        <v>18</v>
      </c>
      <c r="K19" s="51">
        <f>SUM(L19:R19)</f>
        <v>1</v>
      </c>
      <c r="L19" s="52">
        <f>czerwiec!L19</f>
        <v>1</v>
      </c>
      <c r="M19" s="52">
        <f>czerwiec!M19</f>
        <v>0</v>
      </c>
      <c r="N19" s="52">
        <f>czerwiec!N19</f>
        <v>0</v>
      </c>
      <c r="O19" s="52">
        <f>czerwiec!O19</f>
        <v>0</v>
      </c>
      <c r="P19" s="53">
        <f>czerwiec!P19</f>
        <v>0</v>
      </c>
      <c r="Q19" s="54">
        <f>czerwiec!Q19</f>
        <v>0</v>
      </c>
      <c r="R19" s="55">
        <f>czerwiec!R19</f>
        <v>0</v>
      </c>
      <c r="S19" s="188">
        <f t="shared" ref="S19" si="94">IF(OR($B19=$B25,S22=0),0,ROUND((T20+Y24)/S22,0))</f>
        <v>18</v>
      </c>
      <c r="T19" s="51">
        <f>SUM(U19:AA19)</f>
        <v>1</v>
      </c>
      <c r="U19" s="52">
        <f>czerwiec!U19</f>
        <v>1</v>
      </c>
      <c r="V19" s="52">
        <f>czerwiec!V19</f>
        <v>0</v>
      </c>
      <c r="W19" s="52">
        <f>czerwiec!W19</f>
        <v>0</v>
      </c>
      <c r="X19" s="52">
        <f>czerwiec!X19</f>
        <v>0</v>
      </c>
      <c r="Y19" s="53">
        <f>czerwiec!Y19</f>
        <v>0</v>
      </c>
      <c r="Z19" s="54">
        <f>czerwiec!Z19</f>
        <v>0</v>
      </c>
      <c r="AA19" s="55">
        <f>czerwiec!AA19</f>
        <v>0</v>
      </c>
      <c r="AB19" s="188">
        <f t="shared" ref="AB19" si="95">IF(OR($B19=$B25,AB22=0),0,ROUND((AC20+AH24)/AB22,0))</f>
        <v>18</v>
      </c>
      <c r="AC19" s="51">
        <f>SUM(AD19:AJ19)</f>
        <v>1</v>
      </c>
      <c r="AD19" s="52">
        <f>czerwiec!AD19</f>
        <v>1</v>
      </c>
      <c r="AE19" s="52">
        <f>czerwiec!AE19</f>
        <v>0</v>
      </c>
      <c r="AF19" s="52">
        <f>czerwiec!AF19</f>
        <v>0</v>
      </c>
      <c r="AG19" s="52">
        <f>czerwiec!AG19</f>
        <v>0</v>
      </c>
      <c r="AH19" s="53">
        <f>czerwiec!AH19</f>
        <v>0</v>
      </c>
      <c r="AI19" s="54">
        <f>czerwiec!AI19</f>
        <v>0</v>
      </c>
      <c r="AJ19" s="55">
        <f>czerwiec!AJ19</f>
        <v>0</v>
      </c>
      <c r="AK19" s="188">
        <f t="shared" ref="AK19" si="96">IF(OR($B19=$B25,AK22=0),0,ROUND((AL20+AQ24)/AK22,0))</f>
        <v>18</v>
      </c>
      <c r="AL19" s="51">
        <f>SUM(AM19:AS19)</f>
        <v>1</v>
      </c>
      <c r="AM19" s="52">
        <f>czerwiec!AM19</f>
        <v>1</v>
      </c>
      <c r="AN19" s="52">
        <f>czerwiec!AN19</f>
        <v>0</v>
      </c>
      <c r="AO19" s="52">
        <f>czerwiec!AO19</f>
        <v>0</v>
      </c>
      <c r="AP19" s="52">
        <f>czerwiec!AP19</f>
        <v>0</v>
      </c>
      <c r="AQ19" s="53">
        <f>czerwiec!AQ19</f>
        <v>0</v>
      </c>
      <c r="AR19" s="54">
        <f>czerwiec!AR19</f>
        <v>0</v>
      </c>
      <c r="AS19" s="55">
        <f>czerwiec!AS19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czerwiec!F24</f>
        <v>0</v>
      </c>
      <c r="G24" s="184">
        <f>czerwiec!G24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czerwiec!B25</f>
        <v>0</v>
      </c>
      <c r="C25" s="317">
        <f>czerwiec!C25</f>
        <v>0</v>
      </c>
      <c r="D25" s="317">
        <f>czerwiec!D25</f>
        <v>0</v>
      </c>
      <c r="E25" s="317">
        <f>czerwiec!E25</f>
        <v>0</v>
      </c>
      <c r="F25" s="177">
        <f>czerwiec!F25</f>
        <v>18</v>
      </c>
      <c r="G25" s="185">
        <f>czerwiec!G25</f>
        <v>18</v>
      </c>
      <c r="H25" s="177"/>
      <c r="I25" s="192">
        <f t="shared" ref="I25:I29" si="176">K25+T25+AC25+AL25+AU25</f>
        <v>0</v>
      </c>
      <c r="J25" s="186">
        <f t="shared" ref="J25" si="177">IF(OR($B25=$B31,J28=0),0,ROUND((K26+P30)/J28,0))</f>
        <v>0</v>
      </c>
      <c r="K25" s="51">
        <f t="shared" ref="K25:K26" si="178">SUM(L25:R25)</f>
        <v>0</v>
      </c>
      <c r="L25" s="52">
        <f>czerwiec!L25</f>
        <v>0</v>
      </c>
      <c r="M25" s="52">
        <f>czerwiec!M25</f>
        <v>0</v>
      </c>
      <c r="N25" s="52">
        <f>czerwiec!N25</f>
        <v>0</v>
      </c>
      <c r="O25" s="52">
        <f>czerwiec!O25</f>
        <v>0</v>
      </c>
      <c r="P25" s="53">
        <f>czerwiec!P25</f>
        <v>0</v>
      </c>
      <c r="Q25" s="54">
        <f>czerwiec!Q25</f>
        <v>0</v>
      </c>
      <c r="R25" s="55">
        <f>czerwiec!R25</f>
        <v>0</v>
      </c>
      <c r="S25" s="188">
        <f t="shared" ref="S25" si="179">IF(OR($B25=$B31,S28=0),0,ROUND((T26+Y30)/S28,0))</f>
        <v>0</v>
      </c>
      <c r="T25" s="51">
        <f t="shared" ref="T25:T26" si="180">SUM(U25:AA25)</f>
        <v>0</v>
      </c>
      <c r="U25" s="52">
        <f>czerwiec!U25</f>
        <v>0</v>
      </c>
      <c r="V25" s="52">
        <f>czerwiec!V25</f>
        <v>0</v>
      </c>
      <c r="W25" s="52">
        <f>czerwiec!W25</f>
        <v>0</v>
      </c>
      <c r="X25" s="52">
        <f>czerwiec!X25</f>
        <v>0</v>
      </c>
      <c r="Y25" s="53">
        <f>czerwiec!Y25</f>
        <v>0</v>
      </c>
      <c r="Z25" s="54">
        <f>czerwiec!Z25</f>
        <v>0</v>
      </c>
      <c r="AA25" s="55">
        <f>czerwiec!AA25</f>
        <v>0</v>
      </c>
      <c r="AB25" s="188">
        <f t="shared" ref="AB25" si="181">IF(OR($B25=$B31,AB28=0),0,ROUND((AC26+AH30)/AB28,0))</f>
        <v>0</v>
      </c>
      <c r="AC25" s="51">
        <f t="shared" ref="AC25:AC26" si="182">SUM(AD25:AJ25)</f>
        <v>0</v>
      </c>
      <c r="AD25" s="52">
        <f>czerwiec!AD25</f>
        <v>0</v>
      </c>
      <c r="AE25" s="52">
        <f>czerwiec!AE25</f>
        <v>0</v>
      </c>
      <c r="AF25" s="52">
        <f>czerwiec!AF25</f>
        <v>0</v>
      </c>
      <c r="AG25" s="52">
        <f>czerwiec!AG25</f>
        <v>0</v>
      </c>
      <c r="AH25" s="53">
        <f>czerwiec!AH25</f>
        <v>0</v>
      </c>
      <c r="AI25" s="54">
        <f>czerwiec!AI25</f>
        <v>0</v>
      </c>
      <c r="AJ25" s="55">
        <f>czerwiec!AJ25</f>
        <v>0</v>
      </c>
      <c r="AK25" s="188">
        <f t="shared" ref="AK25" si="183">IF(OR($B25=$B31,AK28=0),0,ROUND((AL26+AQ30)/AK28,0))</f>
        <v>0</v>
      </c>
      <c r="AL25" s="51">
        <f t="shared" ref="AL25:AL26" si="184">SUM(AM25:AS25)</f>
        <v>0</v>
      </c>
      <c r="AM25" s="52">
        <f>czerwiec!AM25</f>
        <v>0</v>
      </c>
      <c r="AN25" s="52">
        <f>czerwiec!AN25</f>
        <v>0</v>
      </c>
      <c r="AO25" s="52">
        <f>czerwiec!AO25</f>
        <v>0</v>
      </c>
      <c r="AP25" s="52">
        <f>czerwiec!AP25</f>
        <v>0</v>
      </c>
      <c r="AQ25" s="53">
        <f>czerwiec!AQ25</f>
        <v>0</v>
      </c>
      <c r="AR25" s="54">
        <f>czerwiec!AR25</f>
        <v>0</v>
      </c>
      <c r="AS25" s="55">
        <f>czerwiec!AS25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czerwiec!F30</f>
        <v>0</v>
      </c>
      <c r="G30" s="184">
        <f>czerwiec!G30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czerwiec!B31</f>
        <v>0</v>
      </c>
      <c r="C31" s="317">
        <f>czerwiec!C31</f>
        <v>0</v>
      </c>
      <c r="D31" s="317">
        <f>czerwiec!D31</f>
        <v>0</v>
      </c>
      <c r="E31" s="317">
        <f>czerwiec!E31</f>
        <v>0</v>
      </c>
      <c r="F31" s="177">
        <f>czerwiec!F31</f>
        <v>18</v>
      </c>
      <c r="G31" s="185">
        <f>czerwiec!G31</f>
        <v>18</v>
      </c>
      <c r="H31" s="177"/>
      <c r="I31" s="192">
        <f t="shared" ref="I31:I35" si="285">K31+T31+AC31+AL31+AU31</f>
        <v>0</v>
      </c>
      <c r="J31" s="186">
        <f t="shared" ref="J31" si="286">IF(OR($B31=$B37,J34=0),0,ROUND((K32+P36)/J34,0))</f>
        <v>0</v>
      </c>
      <c r="K31" s="51">
        <f t="shared" ref="K31:K32" si="287">SUM(L31:R31)</f>
        <v>0</v>
      </c>
      <c r="L31" s="52">
        <f>czerwiec!L31</f>
        <v>0</v>
      </c>
      <c r="M31" s="52">
        <f>czerwiec!M31</f>
        <v>0</v>
      </c>
      <c r="N31" s="52">
        <f>czerwiec!N31</f>
        <v>0</v>
      </c>
      <c r="O31" s="52">
        <f>czerwiec!O31</f>
        <v>0</v>
      </c>
      <c r="P31" s="53">
        <f>czerwiec!P31</f>
        <v>0</v>
      </c>
      <c r="Q31" s="54">
        <f>czerwiec!Q31</f>
        <v>0</v>
      </c>
      <c r="R31" s="55">
        <f>czerwiec!R31</f>
        <v>0</v>
      </c>
      <c r="S31" s="188">
        <f t="shared" ref="S31" si="288">IF(OR($B31=$B37,S34=0),0,ROUND((T32+Y36)/S34,0))</f>
        <v>0</v>
      </c>
      <c r="T31" s="51">
        <f t="shared" ref="T31:T32" si="289">SUM(U31:AA31)</f>
        <v>0</v>
      </c>
      <c r="U31" s="52">
        <f>czerwiec!U31</f>
        <v>0</v>
      </c>
      <c r="V31" s="52">
        <f>czerwiec!V31</f>
        <v>0</v>
      </c>
      <c r="W31" s="52">
        <f>czerwiec!W31</f>
        <v>0</v>
      </c>
      <c r="X31" s="52">
        <f>czerwiec!X31</f>
        <v>0</v>
      </c>
      <c r="Y31" s="53">
        <f>czerwiec!Y31</f>
        <v>0</v>
      </c>
      <c r="Z31" s="54">
        <f>czerwiec!Z31</f>
        <v>0</v>
      </c>
      <c r="AA31" s="55">
        <f>czerwiec!AA31</f>
        <v>0</v>
      </c>
      <c r="AB31" s="188">
        <f t="shared" ref="AB31" si="290">IF(OR($B31=$B37,AB34=0),0,ROUND((AC32+AH36)/AB34,0))</f>
        <v>0</v>
      </c>
      <c r="AC31" s="51">
        <f t="shared" ref="AC31:AC32" si="291">SUM(AD31:AJ31)</f>
        <v>0</v>
      </c>
      <c r="AD31" s="52">
        <f>czerwiec!AD31</f>
        <v>0</v>
      </c>
      <c r="AE31" s="52">
        <f>czerwiec!AE31</f>
        <v>0</v>
      </c>
      <c r="AF31" s="52">
        <f>czerwiec!AF31</f>
        <v>0</v>
      </c>
      <c r="AG31" s="52">
        <f>czerwiec!AG31</f>
        <v>0</v>
      </c>
      <c r="AH31" s="53">
        <f>czerwiec!AH31</f>
        <v>0</v>
      </c>
      <c r="AI31" s="54">
        <f>czerwiec!AI31</f>
        <v>0</v>
      </c>
      <c r="AJ31" s="55">
        <f>czerwiec!AJ31</f>
        <v>0</v>
      </c>
      <c r="AK31" s="188">
        <f t="shared" ref="AK31" si="292">IF(OR($B31=$B37,AK34=0),0,ROUND((AL32+AQ36)/AK34,0))</f>
        <v>0</v>
      </c>
      <c r="AL31" s="51">
        <f t="shared" ref="AL31:AL32" si="293">SUM(AM31:AS31)</f>
        <v>0</v>
      </c>
      <c r="AM31" s="52">
        <f>czerwiec!AM31</f>
        <v>0</v>
      </c>
      <c r="AN31" s="52">
        <f>czerwiec!AN31</f>
        <v>0</v>
      </c>
      <c r="AO31" s="52">
        <f>czerwiec!AO31</f>
        <v>0</v>
      </c>
      <c r="AP31" s="52">
        <f>czerwiec!AP31</f>
        <v>0</v>
      </c>
      <c r="AQ31" s="53">
        <f>czerwiec!AQ31</f>
        <v>0</v>
      </c>
      <c r="AR31" s="54">
        <f>czerwiec!AR31</f>
        <v>0</v>
      </c>
      <c r="AS31" s="55">
        <f>czerwiec!AS31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czerwiec!F36</f>
        <v>0</v>
      </c>
      <c r="G36" s="184">
        <f>czerwiec!G36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czerwiec!B37</f>
        <v>0</v>
      </c>
      <c r="C37" s="317">
        <f>czerwiec!C37</f>
        <v>0</v>
      </c>
      <c r="D37" s="317">
        <f>czerwiec!D37</f>
        <v>0</v>
      </c>
      <c r="E37" s="317">
        <f>czerwiec!E37</f>
        <v>0</v>
      </c>
      <c r="F37" s="177">
        <f>czerwiec!F37</f>
        <v>18</v>
      </c>
      <c r="G37" s="185">
        <f>czerwiec!G37</f>
        <v>18</v>
      </c>
      <c r="H37" s="177"/>
      <c r="I37" s="192">
        <f t="shared" ref="I37:I41" si="394">K37+T37+AC37+AL37+AU37</f>
        <v>0</v>
      </c>
      <c r="J37" s="186">
        <f t="shared" ref="J37" si="395">IF(OR($B37=$B43,J40=0),0,ROUND((K38+P42)/J40,0))</f>
        <v>0</v>
      </c>
      <c r="K37" s="51">
        <f t="shared" ref="K37:K38" si="396">SUM(L37:R37)</f>
        <v>0</v>
      </c>
      <c r="L37" s="52">
        <f>czerwiec!L37</f>
        <v>0</v>
      </c>
      <c r="M37" s="52">
        <f>czerwiec!M37</f>
        <v>0</v>
      </c>
      <c r="N37" s="52">
        <f>czerwiec!N37</f>
        <v>0</v>
      </c>
      <c r="O37" s="52">
        <f>czerwiec!O37</f>
        <v>0</v>
      </c>
      <c r="P37" s="53">
        <f>czerwiec!P37</f>
        <v>0</v>
      </c>
      <c r="Q37" s="54">
        <f>czerwiec!Q37</f>
        <v>0</v>
      </c>
      <c r="R37" s="55">
        <f>czerwiec!R37</f>
        <v>0</v>
      </c>
      <c r="S37" s="188">
        <f t="shared" ref="S37" si="397">IF(OR($B37=$B43,S40=0),0,ROUND((T38+Y42)/S40,0))</f>
        <v>0</v>
      </c>
      <c r="T37" s="51">
        <f t="shared" ref="T37:T38" si="398">SUM(U37:AA37)</f>
        <v>0</v>
      </c>
      <c r="U37" s="52">
        <f>czerwiec!U37</f>
        <v>0</v>
      </c>
      <c r="V37" s="52">
        <f>czerwiec!V37</f>
        <v>0</v>
      </c>
      <c r="W37" s="52">
        <f>czerwiec!W37</f>
        <v>0</v>
      </c>
      <c r="X37" s="52">
        <f>czerwiec!X37</f>
        <v>0</v>
      </c>
      <c r="Y37" s="53">
        <f>czerwiec!Y37</f>
        <v>0</v>
      </c>
      <c r="Z37" s="54">
        <f>czerwiec!Z37</f>
        <v>0</v>
      </c>
      <c r="AA37" s="55">
        <f>czerwiec!AA37</f>
        <v>0</v>
      </c>
      <c r="AB37" s="188">
        <f t="shared" ref="AB37" si="399">IF(OR($B37=$B43,AB40=0),0,ROUND((AC38+AH42)/AB40,0))</f>
        <v>0</v>
      </c>
      <c r="AC37" s="51">
        <f t="shared" ref="AC37:AC38" si="400">SUM(AD37:AJ37)</f>
        <v>0</v>
      </c>
      <c r="AD37" s="52">
        <f>czerwiec!AD37</f>
        <v>0</v>
      </c>
      <c r="AE37" s="52">
        <f>czerwiec!AE37</f>
        <v>0</v>
      </c>
      <c r="AF37" s="52">
        <f>czerwiec!AF37</f>
        <v>0</v>
      </c>
      <c r="AG37" s="52">
        <f>czerwiec!AG37</f>
        <v>0</v>
      </c>
      <c r="AH37" s="53">
        <f>czerwiec!AH37</f>
        <v>0</v>
      </c>
      <c r="AI37" s="54">
        <f>czerwiec!AI37</f>
        <v>0</v>
      </c>
      <c r="AJ37" s="55">
        <f>czerwiec!AJ37</f>
        <v>0</v>
      </c>
      <c r="AK37" s="188">
        <f t="shared" ref="AK37" si="401">IF(OR($B37=$B43,AK40=0),0,ROUND((AL38+AQ42)/AK40,0))</f>
        <v>0</v>
      </c>
      <c r="AL37" s="51">
        <f t="shared" ref="AL37:AL38" si="402">SUM(AM37:AS37)</f>
        <v>0</v>
      </c>
      <c r="AM37" s="52">
        <f>czerwiec!AM37</f>
        <v>0</v>
      </c>
      <c r="AN37" s="52">
        <f>czerwiec!AN37</f>
        <v>0</v>
      </c>
      <c r="AO37" s="52">
        <f>czerwiec!AO37</f>
        <v>0</v>
      </c>
      <c r="AP37" s="52">
        <f>czerwiec!AP37</f>
        <v>0</v>
      </c>
      <c r="AQ37" s="53">
        <f>czerwiec!AQ37</f>
        <v>0</v>
      </c>
      <c r="AR37" s="54">
        <f>czerwiec!AR37</f>
        <v>0</v>
      </c>
      <c r="AS37" s="55">
        <f>czerwiec!AS37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czerwiec!F42</f>
        <v>0</v>
      </c>
      <c r="G42" s="184">
        <f>czerwiec!G42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czerwiec!B43</f>
        <v>0</v>
      </c>
      <c r="C43" s="317">
        <f>czerwiec!C43</f>
        <v>0</v>
      </c>
      <c r="D43" s="317">
        <f>czerwiec!D43</f>
        <v>0</v>
      </c>
      <c r="E43" s="317">
        <f>czerwiec!E43</f>
        <v>0</v>
      </c>
      <c r="F43" s="177">
        <f>czerwiec!F43</f>
        <v>18</v>
      </c>
      <c r="G43" s="185">
        <f>czerwiec!G43</f>
        <v>18</v>
      </c>
      <c r="H43" s="177"/>
      <c r="I43" s="192">
        <f t="shared" ref="I43:I47" si="503">K43+T43+AC43+AL43+AU43</f>
        <v>0</v>
      </c>
      <c r="J43" s="186">
        <f t="shared" ref="J43" si="504">IF(OR($B43=$B49,J46=0),0,ROUND((K44+P48)/J46,0))</f>
        <v>0</v>
      </c>
      <c r="K43" s="51">
        <f t="shared" ref="K43:K44" si="505">SUM(L43:R43)</f>
        <v>0</v>
      </c>
      <c r="L43" s="52">
        <f>czerwiec!L43</f>
        <v>0</v>
      </c>
      <c r="M43" s="52">
        <f>czerwiec!M43</f>
        <v>0</v>
      </c>
      <c r="N43" s="52">
        <f>czerwiec!N43</f>
        <v>0</v>
      </c>
      <c r="O43" s="52">
        <f>czerwiec!O43</f>
        <v>0</v>
      </c>
      <c r="P43" s="53">
        <f>czerwiec!P43</f>
        <v>0</v>
      </c>
      <c r="Q43" s="54">
        <f>czerwiec!Q43</f>
        <v>0</v>
      </c>
      <c r="R43" s="55">
        <f>czerwiec!R43</f>
        <v>0</v>
      </c>
      <c r="S43" s="188">
        <f t="shared" ref="S43" si="506">IF(OR($B43=$B49,S46=0),0,ROUND((T44+Y48)/S46,0))</f>
        <v>0</v>
      </c>
      <c r="T43" s="51">
        <f t="shared" ref="T43:T44" si="507">SUM(U43:AA43)</f>
        <v>0</v>
      </c>
      <c r="U43" s="52">
        <f>czerwiec!U43</f>
        <v>0</v>
      </c>
      <c r="V43" s="52">
        <f>czerwiec!V43</f>
        <v>0</v>
      </c>
      <c r="W43" s="52">
        <f>czerwiec!W43</f>
        <v>0</v>
      </c>
      <c r="X43" s="52">
        <f>czerwiec!X43</f>
        <v>0</v>
      </c>
      <c r="Y43" s="53">
        <f>czerwiec!Y43</f>
        <v>0</v>
      </c>
      <c r="Z43" s="54">
        <f>czerwiec!Z43</f>
        <v>0</v>
      </c>
      <c r="AA43" s="55">
        <f>czerwiec!AA43</f>
        <v>0</v>
      </c>
      <c r="AB43" s="188">
        <f t="shared" ref="AB43" si="508">IF(OR($B43=$B49,AB46=0),0,ROUND((AC44+AH48)/AB46,0))</f>
        <v>0</v>
      </c>
      <c r="AC43" s="51">
        <f t="shared" ref="AC43:AC44" si="509">SUM(AD43:AJ43)</f>
        <v>0</v>
      </c>
      <c r="AD43" s="52">
        <f>czerwiec!AD43</f>
        <v>0</v>
      </c>
      <c r="AE43" s="52">
        <f>czerwiec!AE43</f>
        <v>0</v>
      </c>
      <c r="AF43" s="52">
        <f>czerwiec!AF43</f>
        <v>0</v>
      </c>
      <c r="AG43" s="52">
        <f>czerwiec!AG43</f>
        <v>0</v>
      </c>
      <c r="AH43" s="53">
        <f>czerwiec!AH43</f>
        <v>0</v>
      </c>
      <c r="AI43" s="54">
        <f>czerwiec!AI43</f>
        <v>0</v>
      </c>
      <c r="AJ43" s="55">
        <f>czerwiec!AJ43</f>
        <v>0</v>
      </c>
      <c r="AK43" s="188">
        <f t="shared" ref="AK43" si="510">IF(OR($B43=$B49,AK46=0),0,ROUND((AL44+AQ48)/AK46,0))</f>
        <v>0</v>
      </c>
      <c r="AL43" s="51">
        <f t="shared" ref="AL43:AL44" si="511">SUM(AM43:AS43)</f>
        <v>0</v>
      </c>
      <c r="AM43" s="52">
        <f>czerwiec!AM43</f>
        <v>0</v>
      </c>
      <c r="AN43" s="52">
        <f>czerwiec!AN43</f>
        <v>0</v>
      </c>
      <c r="AO43" s="52">
        <f>czerwiec!AO43</f>
        <v>0</v>
      </c>
      <c r="AP43" s="52">
        <f>czerwiec!AP43</f>
        <v>0</v>
      </c>
      <c r="AQ43" s="53">
        <f>czerwiec!AQ43</f>
        <v>0</v>
      </c>
      <c r="AR43" s="54">
        <f>czerwiec!AR43</f>
        <v>0</v>
      </c>
      <c r="AS43" s="55">
        <f>czerwiec!AS43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czerwiec!F48</f>
        <v>0</v>
      </c>
      <c r="G48" s="184">
        <f>czerwiec!G48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czerwiec!B49</f>
        <v>0</v>
      </c>
      <c r="C49" s="317">
        <f>czerwiec!C49</f>
        <v>0</v>
      </c>
      <c r="D49" s="317">
        <f>czerwiec!D49</f>
        <v>0</v>
      </c>
      <c r="E49" s="317">
        <f>czerwiec!E49</f>
        <v>0</v>
      </c>
      <c r="F49" s="177">
        <f>czerwiec!F49</f>
        <v>18</v>
      </c>
      <c r="G49" s="185">
        <f>czerwiec!G49</f>
        <v>18</v>
      </c>
      <c r="H49" s="177"/>
      <c r="I49" s="192">
        <f t="shared" ref="I49:I53" si="612">K49+T49+AC49+AL49+AU49</f>
        <v>0</v>
      </c>
      <c r="J49" s="186">
        <f t="shared" ref="J49" si="613">IF(OR($B49=$B55,J52=0),0,ROUND((K50+P54)/J52,0))</f>
        <v>0</v>
      </c>
      <c r="K49" s="51">
        <f t="shared" ref="K49:K50" si="614">SUM(L49:R49)</f>
        <v>0</v>
      </c>
      <c r="L49" s="52">
        <f>czerwiec!L49</f>
        <v>0</v>
      </c>
      <c r="M49" s="52">
        <f>czerwiec!M49</f>
        <v>0</v>
      </c>
      <c r="N49" s="52">
        <f>czerwiec!N49</f>
        <v>0</v>
      </c>
      <c r="O49" s="52">
        <f>czerwiec!O49</f>
        <v>0</v>
      </c>
      <c r="P49" s="53">
        <f>czerwiec!P49</f>
        <v>0</v>
      </c>
      <c r="Q49" s="54">
        <f>czerwiec!Q49</f>
        <v>0</v>
      </c>
      <c r="R49" s="55">
        <f>czerwiec!R49</f>
        <v>0</v>
      </c>
      <c r="S49" s="188">
        <f t="shared" ref="S49" si="615">IF(OR($B49=$B55,S52=0),0,ROUND((T50+Y54)/S52,0))</f>
        <v>0</v>
      </c>
      <c r="T49" s="51">
        <f t="shared" ref="T49:T50" si="616">SUM(U49:AA49)</f>
        <v>0</v>
      </c>
      <c r="U49" s="52">
        <f>czerwiec!U49</f>
        <v>0</v>
      </c>
      <c r="V49" s="52">
        <f>czerwiec!V49</f>
        <v>0</v>
      </c>
      <c r="W49" s="52">
        <f>czerwiec!W49</f>
        <v>0</v>
      </c>
      <c r="X49" s="52">
        <f>czerwiec!X49</f>
        <v>0</v>
      </c>
      <c r="Y49" s="53">
        <f>czerwiec!Y49</f>
        <v>0</v>
      </c>
      <c r="Z49" s="54">
        <f>czerwiec!Z49</f>
        <v>0</v>
      </c>
      <c r="AA49" s="55">
        <f>czerwiec!AA49</f>
        <v>0</v>
      </c>
      <c r="AB49" s="188">
        <f t="shared" ref="AB49" si="617">IF(OR($B49=$B55,AB52=0),0,ROUND((AC50+AH54)/AB52,0))</f>
        <v>0</v>
      </c>
      <c r="AC49" s="51">
        <f t="shared" ref="AC49:AC50" si="618">SUM(AD49:AJ49)</f>
        <v>0</v>
      </c>
      <c r="AD49" s="52">
        <f>czerwiec!AD49</f>
        <v>0</v>
      </c>
      <c r="AE49" s="52">
        <f>czerwiec!AE49</f>
        <v>0</v>
      </c>
      <c r="AF49" s="52">
        <f>czerwiec!AF49</f>
        <v>0</v>
      </c>
      <c r="AG49" s="52">
        <f>czerwiec!AG49</f>
        <v>0</v>
      </c>
      <c r="AH49" s="53">
        <f>czerwiec!AH49</f>
        <v>0</v>
      </c>
      <c r="AI49" s="54">
        <f>czerwiec!AI49</f>
        <v>0</v>
      </c>
      <c r="AJ49" s="55">
        <f>czerwiec!AJ49</f>
        <v>0</v>
      </c>
      <c r="AK49" s="188">
        <f t="shared" ref="AK49" si="619">IF(OR($B49=$B55,AK52=0),0,ROUND((AL50+AQ54)/AK52,0))</f>
        <v>0</v>
      </c>
      <c r="AL49" s="51">
        <f t="shared" ref="AL49:AL50" si="620">SUM(AM49:AS49)</f>
        <v>0</v>
      </c>
      <c r="AM49" s="52">
        <f>czerwiec!AM49</f>
        <v>0</v>
      </c>
      <c r="AN49" s="52">
        <f>czerwiec!AN49</f>
        <v>0</v>
      </c>
      <c r="AO49" s="52">
        <f>czerwiec!AO49</f>
        <v>0</v>
      </c>
      <c r="AP49" s="52">
        <f>czerwiec!AP49</f>
        <v>0</v>
      </c>
      <c r="AQ49" s="53">
        <f>czerwiec!AQ49</f>
        <v>0</v>
      </c>
      <c r="AR49" s="54">
        <f>czerwiec!AR49</f>
        <v>0</v>
      </c>
      <c r="AS49" s="55">
        <f>czerwiec!AS49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czerwiec!F54</f>
        <v>0</v>
      </c>
      <c r="G54" s="184">
        <f>czerwiec!G54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czerwiec!B55</f>
        <v>0</v>
      </c>
      <c r="C55" s="317">
        <f>czerwiec!C55</f>
        <v>0</v>
      </c>
      <c r="D55" s="317">
        <f>czerwiec!D55</f>
        <v>0</v>
      </c>
      <c r="E55" s="317">
        <f>czerwiec!E55</f>
        <v>0</v>
      </c>
      <c r="F55" s="177">
        <f>czerwiec!F55</f>
        <v>18</v>
      </c>
      <c r="G55" s="185">
        <f>czerwiec!G55</f>
        <v>18</v>
      </c>
      <c r="H55" s="177"/>
      <c r="I55" s="192">
        <f t="shared" ref="I55:I59" si="721">K55+T55+AC55+AL55+AU55</f>
        <v>0</v>
      </c>
      <c r="J55" s="186">
        <f t="shared" ref="J55" si="722">IF(OR($B55=$B61,J58=0),0,ROUND((K56+P60)/J58,0))</f>
        <v>0</v>
      </c>
      <c r="K55" s="51">
        <f t="shared" ref="K55:K56" si="723">SUM(L55:R55)</f>
        <v>0</v>
      </c>
      <c r="L55" s="52">
        <f>czerwiec!L55</f>
        <v>0</v>
      </c>
      <c r="M55" s="52">
        <f>czerwiec!M55</f>
        <v>0</v>
      </c>
      <c r="N55" s="52">
        <f>czerwiec!N55</f>
        <v>0</v>
      </c>
      <c r="O55" s="52">
        <f>czerwiec!O55</f>
        <v>0</v>
      </c>
      <c r="P55" s="53">
        <f>czerwiec!P55</f>
        <v>0</v>
      </c>
      <c r="Q55" s="54">
        <f>czerwiec!Q55</f>
        <v>0</v>
      </c>
      <c r="R55" s="55">
        <f>czerwiec!R55</f>
        <v>0</v>
      </c>
      <c r="S55" s="188">
        <f t="shared" ref="S55" si="724">IF(OR($B55=$B61,S58=0),0,ROUND((T56+Y60)/S58,0))</f>
        <v>0</v>
      </c>
      <c r="T55" s="51">
        <f t="shared" ref="T55:T56" si="725">SUM(U55:AA55)</f>
        <v>0</v>
      </c>
      <c r="U55" s="52">
        <f>czerwiec!U55</f>
        <v>0</v>
      </c>
      <c r="V55" s="52">
        <f>czerwiec!V55</f>
        <v>0</v>
      </c>
      <c r="W55" s="52">
        <f>czerwiec!W55</f>
        <v>0</v>
      </c>
      <c r="X55" s="52">
        <f>czerwiec!X55</f>
        <v>0</v>
      </c>
      <c r="Y55" s="53">
        <f>czerwiec!Y55</f>
        <v>0</v>
      </c>
      <c r="Z55" s="54">
        <f>czerwiec!Z55</f>
        <v>0</v>
      </c>
      <c r="AA55" s="55">
        <f>czerwiec!AA55</f>
        <v>0</v>
      </c>
      <c r="AB55" s="188">
        <f t="shared" ref="AB55" si="726">IF(OR($B55=$B61,AB58=0),0,ROUND((AC56+AH60)/AB58,0))</f>
        <v>0</v>
      </c>
      <c r="AC55" s="51">
        <f t="shared" ref="AC55:AC56" si="727">SUM(AD55:AJ55)</f>
        <v>0</v>
      </c>
      <c r="AD55" s="52">
        <f>czerwiec!AD55</f>
        <v>0</v>
      </c>
      <c r="AE55" s="52">
        <f>czerwiec!AE55</f>
        <v>0</v>
      </c>
      <c r="AF55" s="52">
        <f>czerwiec!AF55</f>
        <v>0</v>
      </c>
      <c r="AG55" s="52">
        <f>czerwiec!AG55</f>
        <v>0</v>
      </c>
      <c r="AH55" s="53">
        <f>czerwiec!AH55</f>
        <v>0</v>
      </c>
      <c r="AI55" s="54">
        <f>czerwiec!AI55</f>
        <v>0</v>
      </c>
      <c r="AJ55" s="55">
        <f>czerwiec!AJ55</f>
        <v>0</v>
      </c>
      <c r="AK55" s="188">
        <f t="shared" ref="AK55" si="728">IF(OR($B55=$B61,AK58=0),0,ROUND((AL56+AQ60)/AK58,0))</f>
        <v>0</v>
      </c>
      <c r="AL55" s="51">
        <f t="shared" ref="AL55:AL56" si="729">SUM(AM55:AS55)</f>
        <v>0</v>
      </c>
      <c r="AM55" s="52">
        <f>czerwiec!AM55</f>
        <v>0</v>
      </c>
      <c r="AN55" s="52">
        <f>czerwiec!AN55</f>
        <v>0</v>
      </c>
      <c r="AO55" s="52">
        <f>czerwiec!AO55</f>
        <v>0</v>
      </c>
      <c r="AP55" s="52">
        <f>czerwiec!AP55</f>
        <v>0</v>
      </c>
      <c r="AQ55" s="53">
        <f>czerwiec!AQ55</f>
        <v>0</v>
      </c>
      <c r="AR55" s="54">
        <f>czerwiec!AR55</f>
        <v>0</v>
      </c>
      <c r="AS55" s="55">
        <f>czerwiec!AS55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czerwiec!F60</f>
        <v>0</v>
      </c>
      <c r="G60" s="184">
        <f>czerwiec!G60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czerwiec!B61</f>
        <v>0</v>
      </c>
      <c r="C61" s="317">
        <f>czerwiec!C61</f>
        <v>0</v>
      </c>
      <c r="D61" s="317">
        <f>czerwiec!D61</f>
        <v>0</v>
      </c>
      <c r="E61" s="317">
        <f>czerwiec!E61</f>
        <v>0</v>
      </c>
      <c r="F61" s="177">
        <f>czerwiec!F61</f>
        <v>18</v>
      </c>
      <c r="G61" s="185">
        <f>czerwiec!G61</f>
        <v>18</v>
      </c>
      <c r="H61" s="177"/>
      <c r="I61" s="192">
        <f t="shared" ref="I61:I65" si="830">K61+T61+AC61+AL61+AU61</f>
        <v>0</v>
      </c>
      <c r="J61" s="186">
        <f t="shared" ref="J61" si="831">IF(OR($B61=$B67,J64=0),0,ROUND((K62+P66)/J64,0))</f>
        <v>0</v>
      </c>
      <c r="K61" s="51">
        <f t="shared" ref="K61:K62" si="832">SUM(L61:R61)</f>
        <v>0</v>
      </c>
      <c r="L61" s="52">
        <f>czerwiec!L61</f>
        <v>0</v>
      </c>
      <c r="M61" s="52">
        <f>czerwiec!M61</f>
        <v>0</v>
      </c>
      <c r="N61" s="52">
        <f>czerwiec!N61</f>
        <v>0</v>
      </c>
      <c r="O61" s="52">
        <f>czerwiec!O61</f>
        <v>0</v>
      </c>
      <c r="P61" s="53">
        <f>czerwiec!P61</f>
        <v>0</v>
      </c>
      <c r="Q61" s="54">
        <f>czerwiec!Q61</f>
        <v>0</v>
      </c>
      <c r="R61" s="55">
        <f>czerwiec!R61</f>
        <v>0</v>
      </c>
      <c r="S61" s="188">
        <f t="shared" ref="S61" si="833">IF(OR($B61=$B67,S64=0),0,ROUND((T62+Y66)/S64,0))</f>
        <v>0</v>
      </c>
      <c r="T61" s="51">
        <f t="shared" ref="T61:T62" si="834">SUM(U61:AA61)</f>
        <v>0</v>
      </c>
      <c r="U61" s="52">
        <f>czerwiec!U61</f>
        <v>0</v>
      </c>
      <c r="V61" s="52">
        <f>czerwiec!V61</f>
        <v>0</v>
      </c>
      <c r="W61" s="52">
        <f>czerwiec!W61</f>
        <v>0</v>
      </c>
      <c r="X61" s="52">
        <f>czerwiec!X61</f>
        <v>0</v>
      </c>
      <c r="Y61" s="53">
        <f>czerwiec!Y61</f>
        <v>0</v>
      </c>
      <c r="Z61" s="54">
        <f>czerwiec!Z61</f>
        <v>0</v>
      </c>
      <c r="AA61" s="55">
        <f>czerwiec!AA61</f>
        <v>0</v>
      </c>
      <c r="AB61" s="188">
        <f t="shared" ref="AB61" si="835">IF(OR($B61=$B67,AB64=0),0,ROUND((AC62+AH66)/AB64,0))</f>
        <v>0</v>
      </c>
      <c r="AC61" s="51">
        <f t="shared" ref="AC61:AC62" si="836">SUM(AD61:AJ61)</f>
        <v>0</v>
      </c>
      <c r="AD61" s="52">
        <f>czerwiec!AD61</f>
        <v>0</v>
      </c>
      <c r="AE61" s="52">
        <f>czerwiec!AE61</f>
        <v>0</v>
      </c>
      <c r="AF61" s="52">
        <f>czerwiec!AF61</f>
        <v>0</v>
      </c>
      <c r="AG61" s="52">
        <f>czerwiec!AG61</f>
        <v>0</v>
      </c>
      <c r="AH61" s="53">
        <f>czerwiec!AH61</f>
        <v>0</v>
      </c>
      <c r="AI61" s="54">
        <f>czerwiec!AI61</f>
        <v>0</v>
      </c>
      <c r="AJ61" s="55">
        <f>czerwiec!AJ61</f>
        <v>0</v>
      </c>
      <c r="AK61" s="188">
        <f t="shared" ref="AK61" si="837">IF(OR($B61=$B67,AK64=0),0,ROUND((AL62+AQ66)/AK64,0))</f>
        <v>0</v>
      </c>
      <c r="AL61" s="51">
        <f t="shared" ref="AL61:AL62" si="838">SUM(AM61:AS61)</f>
        <v>0</v>
      </c>
      <c r="AM61" s="52">
        <f>czerwiec!AM61</f>
        <v>0</v>
      </c>
      <c r="AN61" s="52">
        <f>czerwiec!AN61</f>
        <v>0</v>
      </c>
      <c r="AO61" s="52">
        <f>czerwiec!AO61</f>
        <v>0</v>
      </c>
      <c r="AP61" s="52">
        <f>czerwiec!AP61</f>
        <v>0</v>
      </c>
      <c r="AQ61" s="53">
        <f>czerwiec!AQ61</f>
        <v>0</v>
      </c>
      <c r="AR61" s="54">
        <f>czerwiec!AR61</f>
        <v>0</v>
      </c>
      <c r="AS61" s="55">
        <f>czerwiec!AS61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czerwiec!F66</f>
        <v>0</v>
      </c>
      <c r="G66" s="184">
        <f>czerwiec!G66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czerwiec!B67</f>
        <v>0</v>
      </c>
      <c r="C67" s="317">
        <f>czerwiec!C67</f>
        <v>0</v>
      </c>
      <c r="D67" s="317">
        <f>czerwiec!D67</f>
        <v>0</v>
      </c>
      <c r="E67" s="317">
        <f>czerwiec!E67</f>
        <v>0</v>
      </c>
      <c r="F67" s="177">
        <f>czerwiec!F67</f>
        <v>18</v>
      </c>
      <c r="G67" s="185">
        <f>czerwiec!G67</f>
        <v>18</v>
      </c>
      <c r="H67" s="177"/>
      <c r="I67" s="192">
        <f t="shared" ref="I67:I71" si="939">K67+T67+AC67+AL67+AU67</f>
        <v>0</v>
      </c>
      <c r="J67" s="186">
        <f t="shared" ref="J67" si="940">IF(OR($B67=$B73,J70=0),0,ROUND((K68+P72)/J70,0))</f>
        <v>0</v>
      </c>
      <c r="K67" s="51">
        <f t="shared" ref="K67:K68" si="941">SUM(L67:R67)</f>
        <v>0</v>
      </c>
      <c r="L67" s="52">
        <f>czerwiec!L67</f>
        <v>0</v>
      </c>
      <c r="M67" s="52">
        <f>czerwiec!M67</f>
        <v>0</v>
      </c>
      <c r="N67" s="52">
        <f>czerwiec!N67</f>
        <v>0</v>
      </c>
      <c r="O67" s="52">
        <f>czerwiec!O67</f>
        <v>0</v>
      </c>
      <c r="P67" s="53">
        <f>czerwiec!P67</f>
        <v>0</v>
      </c>
      <c r="Q67" s="54">
        <f>czerwiec!Q67</f>
        <v>0</v>
      </c>
      <c r="R67" s="55">
        <f>czerwiec!R67</f>
        <v>0</v>
      </c>
      <c r="S67" s="188">
        <f t="shared" ref="S67" si="942">IF(OR($B67=$B73,S70=0),0,ROUND((T68+Y72)/S70,0))</f>
        <v>0</v>
      </c>
      <c r="T67" s="51">
        <f t="shared" ref="T67:T68" si="943">SUM(U67:AA67)</f>
        <v>0</v>
      </c>
      <c r="U67" s="52">
        <f>czerwiec!U67</f>
        <v>0</v>
      </c>
      <c r="V67" s="52">
        <f>czerwiec!V67</f>
        <v>0</v>
      </c>
      <c r="W67" s="52">
        <f>czerwiec!W67</f>
        <v>0</v>
      </c>
      <c r="X67" s="52">
        <f>czerwiec!X67</f>
        <v>0</v>
      </c>
      <c r="Y67" s="53">
        <f>czerwiec!Y67</f>
        <v>0</v>
      </c>
      <c r="Z67" s="54">
        <f>czerwiec!Z67</f>
        <v>0</v>
      </c>
      <c r="AA67" s="55">
        <f>czerwiec!AA67</f>
        <v>0</v>
      </c>
      <c r="AB67" s="188">
        <f t="shared" ref="AB67" si="944">IF(OR($B67=$B73,AB70=0),0,ROUND((AC68+AH72)/AB70,0))</f>
        <v>0</v>
      </c>
      <c r="AC67" s="51">
        <f t="shared" ref="AC67:AC68" si="945">SUM(AD67:AJ67)</f>
        <v>0</v>
      </c>
      <c r="AD67" s="52">
        <f>czerwiec!AD67</f>
        <v>0</v>
      </c>
      <c r="AE67" s="52">
        <f>czerwiec!AE67</f>
        <v>0</v>
      </c>
      <c r="AF67" s="52">
        <f>czerwiec!AF67</f>
        <v>0</v>
      </c>
      <c r="AG67" s="52">
        <f>czerwiec!AG67</f>
        <v>0</v>
      </c>
      <c r="AH67" s="53">
        <f>czerwiec!AH67</f>
        <v>0</v>
      </c>
      <c r="AI67" s="54">
        <f>czerwiec!AI67</f>
        <v>0</v>
      </c>
      <c r="AJ67" s="55">
        <f>czerwiec!AJ67</f>
        <v>0</v>
      </c>
      <c r="AK67" s="188">
        <f t="shared" ref="AK67" si="946">IF(OR($B67=$B73,AK70=0),0,ROUND((AL68+AQ72)/AK70,0))</f>
        <v>0</v>
      </c>
      <c r="AL67" s="51">
        <f t="shared" ref="AL67:AL68" si="947">SUM(AM67:AS67)</f>
        <v>0</v>
      </c>
      <c r="AM67" s="52">
        <f>czerwiec!AM67</f>
        <v>0</v>
      </c>
      <c r="AN67" s="52">
        <f>czerwiec!AN67</f>
        <v>0</v>
      </c>
      <c r="AO67" s="52">
        <f>czerwiec!AO67</f>
        <v>0</v>
      </c>
      <c r="AP67" s="52">
        <f>czerwiec!AP67</f>
        <v>0</v>
      </c>
      <c r="AQ67" s="53">
        <f>czerwiec!AQ67</f>
        <v>0</v>
      </c>
      <c r="AR67" s="54">
        <f>czerwiec!AR67</f>
        <v>0</v>
      </c>
      <c r="AS67" s="55">
        <f>czerwiec!AS67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czerwiec!F72</f>
        <v>0</v>
      </c>
      <c r="G72" s="184">
        <f>czerwiec!G72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czerwiec!B73</f>
        <v>0</v>
      </c>
      <c r="C73" s="317">
        <f>czerwiec!C73</f>
        <v>0</v>
      </c>
      <c r="D73" s="317">
        <f>czerwiec!D73</f>
        <v>0</v>
      </c>
      <c r="E73" s="317">
        <f>czerwiec!E73</f>
        <v>0</v>
      </c>
      <c r="F73" s="177">
        <f>czerwiec!F73</f>
        <v>18</v>
      </c>
      <c r="G73" s="185">
        <f>czerwiec!G73</f>
        <v>18</v>
      </c>
      <c r="H73" s="177"/>
      <c r="I73" s="192">
        <f t="shared" ref="I73:I77" si="1048">K73+T73+AC73+AL73+AU73</f>
        <v>0</v>
      </c>
      <c r="J73" s="186">
        <f t="shared" ref="J73" si="1049">IF(OR($B73=$B79,J76=0),0,ROUND((K74+P78)/J76,0))</f>
        <v>0</v>
      </c>
      <c r="K73" s="51">
        <f t="shared" ref="K73:K74" si="1050">SUM(L73:R73)</f>
        <v>0</v>
      </c>
      <c r="L73" s="52">
        <f>czerwiec!L73</f>
        <v>0</v>
      </c>
      <c r="M73" s="52">
        <f>czerwiec!M73</f>
        <v>0</v>
      </c>
      <c r="N73" s="52">
        <f>czerwiec!N73</f>
        <v>0</v>
      </c>
      <c r="O73" s="52">
        <f>czerwiec!O73</f>
        <v>0</v>
      </c>
      <c r="P73" s="53">
        <f>czerwiec!P73</f>
        <v>0</v>
      </c>
      <c r="Q73" s="54">
        <f>czerwiec!Q73</f>
        <v>0</v>
      </c>
      <c r="R73" s="55">
        <f>czerwiec!R73</f>
        <v>0</v>
      </c>
      <c r="S73" s="188">
        <f t="shared" ref="S73" si="1051">IF(OR($B73=$B79,S76=0),0,ROUND((T74+Y78)/S76,0))</f>
        <v>0</v>
      </c>
      <c r="T73" s="51">
        <f t="shared" ref="T73:T74" si="1052">SUM(U73:AA73)</f>
        <v>0</v>
      </c>
      <c r="U73" s="52">
        <f>czerwiec!U73</f>
        <v>0</v>
      </c>
      <c r="V73" s="52">
        <f>czerwiec!V73</f>
        <v>0</v>
      </c>
      <c r="W73" s="52">
        <f>czerwiec!W73</f>
        <v>0</v>
      </c>
      <c r="X73" s="52">
        <f>czerwiec!X73</f>
        <v>0</v>
      </c>
      <c r="Y73" s="53">
        <f>czerwiec!Y73</f>
        <v>0</v>
      </c>
      <c r="Z73" s="54">
        <f>czerwiec!Z73</f>
        <v>0</v>
      </c>
      <c r="AA73" s="55">
        <f>czerwiec!AA73</f>
        <v>0</v>
      </c>
      <c r="AB73" s="188">
        <f t="shared" ref="AB73" si="1053">IF(OR($B73=$B79,AB76=0),0,ROUND((AC74+AH78)/AB76,0))</f>
        <v>0</v>
      </c>
      <c r="AC73" s="51">
        <f t="shared" ref="AC73:AC74" si="1054">SUM(AD73:AJ73)</f>
        <v>0</v>
      </c>
      <c r="AD73" s="52">
        <f>czerwiec!AD73</f>
        <v>0</v>
      </c>
      <c r="AE73" s="52">
        <f>czerwiec!AE73</f>
        <v>0</v>
      </c>
      <c r="AF73" s="52">
        <f>czerwiec!AF73</f>
        <v>0</v>
      </c>
      <c r="AG73" s="52">
        <f>czerwiec!AG73</f>
        <v>0</v>
      </c>
      <c r="AH73" s="53">
        <f>czerwiec!AH73</f>
        <v>0</v>
      </c>
      <c r="AI73" s="54">
        <f>czerwiec!AI73</f>
        <v>0</v>
      </c>
      <c r="AJ73" s="55">
        <f>czerwiec!AJ73</f>
        <v>0</v>
      </c>
      <c r="AK73" s="188">
        <f t="shared" ref="AK73" si="1055">IF(OR($B73=$B79,AK76=0),0,ROUND((AL74+AQ78)/AK76,0))</f>
        <v>0</v>
      </c>
      <c r="AL73" s="51">
        <f t="shared" ref="AL73:AL74" si="1056">SUM(AM73:AS73)</f>
        <v>0</v>
      </c>
      <c r="AM73" s="52">
        <f>czerwiec!AM73</f>
        <v>0</v>
      </c>
      <c r="AN73" s="52">
        <f>czerwiec!AN73</f>
        <v>0</v>
      </c>
      <c r="AO73" s="52">
        <f>czerwiec!AO73</f>
        <v>0</v>
      </c>
      <c r="AP73" s="52">
        <f>czerwiec!AP73</f>
        <v>0</v>
      </c>
      <c r="AQ73" s="53">
        <f>czerwiec!AQ73</f>
        <v>0</v>
      </c>
      <c r="AR73" s="54">
        <f>czerwiec!AR73</f>
        <v>0</v>
      </c>
      <c r="AS73" s="55">
        <f>czerwiec!AS73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czerwiec!F78</f>
        <v>0</v>
      </c>
      <c r="G78" s="184">
        <f>czerwiec!G78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czerwiec!B79</f>
        <v>0</v>
      </c>
      <c r="C79" s="317">
        <f>czerwiec!C79</f>
        <v>0</v>
      </c>
      <c r="D79" s="317">
        <f>czerwiec!D79</f>
        <v>0</v>
      </c>
      <c r="E79" s="317">
        <f>czerwiec!E79</f>
        <v>0</v>
      </c>
      <c r="F79" s="177">
        <f>czerwiec!F79</f>
        <v>18</v>
      </c>
      <c r="G79" s="185">
        <f>czerwiec!G79</f>
        <v>18</v>
      </c>
      <c r="H79" s="177"/>
      <c r="I79" s="192">
        <f t="shared" ref="I79:I83" si="1157">K79+T79+AC79+AL79+AU79</f>
        <v>0</v>
      </c>
      <c r="J79" s="186">
        <f t="shared" ref="J79" si="1158">IF(OR($B79=$B85,J82=0),0,ROUND((K80+P84)/J82,0))</f>
        <v>0</v>
      </c>
      <c r="K79" s="51">
        <f t="shared" ref="K79:K80" si="1159">SUM(L79:R79)</f>
        <v>0</v>
      </c>
      <c r="L79" s="52">
        <f>czerwiec!L79</f>
        <v>0</v>
      </c>
      <c r="M79" s="52">
        <f>czerwiec!M79</f>
        <v>0</v>
      </c>
      <c r="N79" s="52">
        <f>czerwiec!N79</f>
        <v>0</v>
      </c>
      <c r="O79" s="52">
        <f>czerwiec!O79</f>
        <v>0</v>
      </c>
      <c r="P79" s="53">
        <f>czerwiec!P79</f>
        <v>0</v>
      </c>
      <c r="Q79" s="54">
        <f>czerwiec!Q79</f>
        <v>0</v>
      </c>
      <c r="R79" s="55">
        <f>czerwiec!R79</f>
        <v>0</v>
      </c>
      <c r="S79" s="188">
        <f t="shared" ref="S79" si="1160">IF(OR($B79=$B85,S82=0),0,ROUND((T80+Y84)/S82,0))</f>
        <v>0</v>
      </c>
      <c r="T79" s="51">
        <f t="shared" ref="T79:T80" si="1161">SUM(U79:AA79)</f>
        <v>0</v>
      </c>
      <c r="U79" s="52">
        <f>czerwiec!U79</f>
        <v>0</v>
      </c>
      <c r="V79" s="52">
        <f>czerwiec!V79</f>
        <v>0</v>
      </c>
      <c r="W79" s="52">
        <f>czerwiec!W79</f>
        <v>0</v>
      </c>
      <c r="X79" s="52">
        <f>czerwiec!X79</f>
        <v>0</v>
      </c>
      <c r="Y79" s="53">
        <f>czerwiec!Y79</f>
        <v>0</v>
      </c>
      <c r="Z79" s="54">
        <f>czerwiec!Z79</f>
        <v>0</v>
      </c>
      <c r="AA79" s="55">
        <f>czerwiec!AA79</f>
        <v>0</v>
      </c>
      <c r="AB79" s="188">
        <f t="shared" ref="AB79" si="1162">IF(OR($B79=$B85,AB82=0),0,ROUND((AC80+AH84)/AB82,0))</f>
        <v>0</v>
      </c>
      <c r="AC79" s="51">
        <f t="shared" ref="AC79:AC80" si="1163">SUM(AD79:AJ79)</f>
        <v>0</v>
      </c>
      <c r="AD79" s="52">
        <f>czerwiec!AD79</f>
        <v>0</v>
      </c>
      <c r="AE79" s="52">
        <f>czerwiec!AE79</f>
        <v>0</v>
      </c>
      <c r="AF79" s="52">
        <f>czerwiec!AF79</f>
        <v>0</v>
      </c>
      <c r="AG79" s="52">
        <f>czerwiec!AG79</f>
        <v>0</v>
      </c>
      <c r="AH79" s="53">
        <f>czerwiec!AH79</f>
        <v>0</v>
      </c>
      <c r="AI79" s="54">
        <f>czerwiec!AI79</f>
        <v>0</v>
      </c>
      <c r="AJ79" s="55">
        <f>czerwiec!AJ79</f>
        <v>0</v>
      </c>
      <c r="AK79" s="188">
        <f t="shared" ref="AK79" si="1164">IF(OR($B79=$B85,AK82=0),0,ROUND((AL80+AQ84)/AK82,0))</f>
        <v>0</v>
      </c>
      <c r="AL79" s="51">
        <f t="shared" ref="AL79:AL80" si="1165">SUM(AM79:AS79)</f>
        <v>0</v>
      </c>
      <c r="AM79" s="52">
        <f>czerwiec!AM79</f>
        <v>0</v>
      </c>
      <c r="AN79" s="52">
        <f>czerwiec!AN79</f>
        <v>0</v>
      </c>
      <c r="AO79" s="52">
        <f>czerwiec!AO79</f>
        <v>0</v>
      </c>
      <c r="AP79" s="52">
        <f>czerwiec!AP79</f>
        <v>0</v>
      </c>
      <c r="AQ79" s="53">
        <f>czerwiec!AQ79</f>
        <v>0</v>
      </c>
      <c r="AR79" s="54">
        <f>czerwiec!AR79</f>
        <v>0</v>
      </c>
      <c r="AS79" s="55">
        <f>czerwiec!AS79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czerwiec!F84</f>
        <v>0</v>
      </c>
      <c r="G84" s="184">
        <f>czerwiec!G84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czerwiec!B85</f>
        <v>0</v>
      </c>
      <c r="C85" s="317">
        <f>czerwiec!C85</f>
        <v>0</v>
      </c>
      <c r="D85" s="317">
        <f>czerwiec!D85</f>
        <v>0</v>
      </c>
      <c r="E85" s="317">
        <f>czerwiec!E85</f>
        <v>0</v>
      </c>
      <c r="F85" s="177">
        <f>czerwiec!F85</f>
        <v>18</v>
      </c>
      <c r="G85" s="185">
        <f>czerwiec!G85</f>
        <v>18</v>
      </c>
      <c r="H85" s="177"/>
      <c r="I85" s="192">
        <f t="shared" ref="I85:I89" si="1266">K85+T85+AC85+AL85+AU85</f>
        <v>0</v>
      </c>
      <c r="J85" s="186">
        <f t="shared" ref="J85" si="1267">IF(OR($B85=$B91,J88=0),0,ROUND((K86+P90)/J88,0))</f>
        <v>0</v>
      </c>
      <c r="K85" s="51">
        <f t="shared" ref="K85:K86" si="1268">SUM(L85:R85)</f>
        <v>0</v>
      </c>
      <c r="L85" s="52">
        <f>czerwiec!L85</f>
        <v>0</v>
      </c>
      <c r="M85" s="52">
        <f>czerwiec!M85</f>
        <v>0</v>
      </c>
      <c r="N85" s="52">
        <f>czerwiec!N85</f>
        <v>0</v>
      </c>
      <c r="O85" s="52">
        <f>czerwiec!O85</f>
        <v>0</v>
      </c>
      <c r="P85" s="53">
        <f>czerwiec!P85</f>
        <v>0</v>
      </c>
      <c r="Q85" s="54">
        <f>czerwiec!Q85</f>
        <v>0</v>
      </c>
      <c r="R85" s="55">
        <f>czerwiec!R85</f>
        <v>0</v>
      </c>
      <c r="S85" s="188">
        <f t="shared" ref="S85" si="1269">IF(OR($B85=$B91,S88=0),0,ROUND((T86+Y90)/S88,0))</f>
        <v>0</v>
      </c>
      <c r="T85" s="51">
        <f t="shared" ref="T85:T86" si="1270">SUM(U85:AA85)</f>
        <v>0</v>
      </c>
      <c r="U85" s="52">
        <f>czerwiec!U85</f>
        <v>0</v>
      </c>
      <c r="V85" s="52">
        <f>czerwiec!V85</f>
        <v>0</v>
      </c>
      <c r="W85" s="52">
        <f>czerwiec!W85</f>
        <v>0</v>
      </c>
      <c r="X85" s="52">
        <f>czerwiec!X85</f>
        <v>0</v>
      </c>
      <c r="Y85" s="53">
        <f>czerwiec!Y85</f>
        <v>0</v>
      </c>
      <c r="Z85" s="54">
        <f>czerwiec!Z85</f>
        <v>0</v>
      </c>
      <c r="AA85" s="55">
        <f>czerwiec!AA85</f>
        <v>0</v>
      </c>
      <c r="AB85" s="188">
        <f t="shared" ref="AB85" si="1271">IF(OR($B85=$B91,AB88=0),0,ROUND((AC86+AH90)/AB88,0))</f>
        <v>0</v>
      </c>
      <c r="AC85" s="51">
        <f t="shared" ref="AC85:AC86" si="1272">SUM(AD85:AJ85)</f>
        <v>0</v>
      </c>
      <c r="AD85" s="52">
        <f>czerwiec!AD85</f>
        <v>0</v>
      </c>
      <c r="AE85" s="52">
        <f>czerwiec!AE85</f>
        <v>0</v>
      </c>
      <c r="AF85" s="52">
        <f>czerwiec!AF85</f>
        <v>0</v>
      </c>
      <c r="AG85" s="52">
        <f>czerwiec!AG85</f>
        <v>0</v>
      </c>
      <c r="AH85" s="53">
        <f>czerwiec!AH85</f>
        <v>0</v>
      </c>
      <c r="AI85" s="54">
        <f>czerwiec!AI85</f>
        <v>0</v>
      </c>
      <c r="AJ85" s="55">
        <f>czerwiec!AJ85</f>
        <v>0</v>
      </c>
      <c r="AK85" s="188">
        <f t="shared" ref="AK85" si="1273">IF(OR($B85=$B91,AK88=0),0,ROUND((AL86+AQ90)/AK88,0))</f>
        <v>0</v>
      </c>
      <c r="AL85" s="51">
        <f t="shared" ref="AL85:AL86" si="1274">SUM(AM85:AS85)</f>
        <v>0</v>
      </c>
      <c r="AM85" s="52">
        <f>czerwiec!AM85</f>
        <v>0</v>
      </c>
      <c r="AN85" s="52">
        <f>czerwiec!AN85</f>
        <v>0</v>
      </c>
      <c r="AO85" s="52">
        <f>czerwiec!AO85</f>
        <v>0</v>
      </c>
      <c r="AP85" s="52">
        <f>czerwiec!AP85</f>
        <v>0</v>
      </c>
      <c r="AQ85" s="53">
        <f>czerwiec!AQ85</f>
        <v>0</v>
      </c>
      <c r="AR85" s="54">
        <f>czerwiec!AR85</f>
        <v>0</v>
      </c>
      <c r="AS85" s="55">
        <f>czerwiec!AS85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czerwiec!F90</f>
        <v>0</v>
      </c>
      <c r="G90" s="184">
        <f>czerwiec!G90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czerwiec!B91</f>
        <v>0</v>
      </c>
      <c r="C91" s="317">
        <f>czerwiec!C91</f>
        <v>0</v>
      </c>
      <c r="D91" s="317">
        <f>czerwiec!D91</f>
        <v>0</v>
      </c>
      <c r="E91" s="317">
        <f>czerwiec!E91</f>
        <v>0</v>
      </c>
      <c r="F91" s="177">
        <f>czerwiec!F91</f>
        <v>18</v>
      </c>
      <c r="G91" s="185">
        <f>czerwiec!G91</f>
        <v>18</v>
      </c>
      <c r="H91" s="177"/>
      <c r="I91" s="192">
        <f t="shared" ref="I91:I95" si="1375">K91+T91+AC91+AL91+AU91</f>
        <v>0</v>
      </c>
      <c r="J91" s="186">
        <f t="shared" ref="J91" si="1376">IF(OR($B91=$B97,J94=0),0,ROUND((K92+P96)/J94,0))</f>
        <v>0</v>
      </c>
      <c r="K91" s="51">
        <f t="shared" ref="K91:K92" si="1377">SUM(L91:R91)</f>
        <v>0</v>
      </c>
      <c r="L91" s="52">
        <f>czerwiec!L91</f>
        <v>0</v>
      </c>
      <c r="M91" s="52">
        <f>czerwiec!M91</f>
        <v>0</v>
      </c>
      <c r="N91" s="52">
        <f>czerwiec!N91</f>
        <v>0</v>
      </c>
      <c r="O91" s="52">
        <f>czerwiec!O91</f>
        <v>0</v>
      </c>
      <c r="P91" s="53">
        <f>czerwiec!P91</f>
        <v>0</v>
      </c>
      <c r="Q91" s="54">
        <f>czerwiec!Q91</f>
        <v>0</v>
      </c>
      <c r="R91" s="55">
        <f>czerwiec!R91</f>
        <v>0</v>
      </c>
      <c r="S91" s="188">
        <f t="shared" ref="S91" si="1378">IF(OR($B91=$B97,S94=0),0,ROUND((T92+Y96)/S94,0))</f>
        <v>0</v>
      </c>
      <c r="T91" s="51">
        <f t="shared" ref="T91:T92" si="1379">SUM(U91:AA91)</f>
        <v>0</v>
      </c>
      <c r="U91" s="52">
        <f>czerwiec!U91</f>
        <v>0</v>
      </c>
      <c r="V91" s="52">
        <f>czerwiec!V91</f>
        <v>0</v>
      </c>
      <c r="W91" s="52">
        <f>czerwiec!W91</f>
        <v>0</v>
      </c>
      <c r="X91" s="52">
        <f>czerwiec!X91</f>
        <v>0</v>
      </c>
      <c r="Y91" s="53">
        <f>czerwiec!Y91</f>
        <v>0</v>
      </c>
      <c r="Z91" s="54">
        <f>czerwiec!Z91</f>
        <v>0</v>
      </c>
      <c r="AA91" s="55">
        <f>czerwiec!AA91</f>
        <v>0</v>
      </c>
      <c r="AB91" s="188">
        <f t="shared" ref="AB91" si="1380">IF(OR($B91=$B97,AB94=0),0,ROUND((AC92+AH96)/AB94,0))</f>
        <v>0</v>
      </c>
      <c r="AC91" s="51">
        <f t="shared" ref="AC91:AC92" si="1381">SUM(AD91:AJ91)</f>
        <v>0</v>
      </c>
      <c r="AD91" s="52">
        <f>czerwiec!AD91</f>
        <v>0</v>
      </c>
      <c r="AE91" s="52">
        <f>czerwiec!AE91</f>
        <v>0</v>
      </c>
      <c r="AF91" s="52">
        <f>czerwiec!AF91</f>
        <v>0</v>
      </c>
      <c r="AG91" s="52">
        <f>czerwiec!AG91</f>
        <v>0</v>
      </c>
      <c r="AH91" s="53">
        <f>czerwiec!AH91</f>
        <v>0</v>
      </c>
      <c r="AI91" s="54">
        <f>czerwiec!AI91</f>
        <v>0</v>
      </c>
      <c r="AJ91" s="55">
        <f>czerwiec!AJ91</f>
        <v>0</v>
      </c>
      <c r="AK91" s="188">
        <f t="shared" ref="AK91" si="1382">IF(OR($B91=$B97,AK94=0),0,ROUND((AL92+AQ96)/AK94,0))</f>
        <v>0</v>
      </c>
      <c r="AL91" s="51">
        <f t="shared" ref="AL91:AL92" si="1383">SUM(AM91:AS91)</f>
        <v>0</v>
      </c>
      <c r="AM91" s="52">
        <f>czerwiec!AM91</f>
        <v>0</v>
      </c>
      <c r="AN91" s="52">
        <f>czerwiec!AN91</f>
        <v>0</v>
      </c>
      <c r="AO91" s="52">
        <f>czerwiec!AO91</f>
        <v>0</v>
      </c>
      <c r="AP91" s="52">
        <f>czerwiec!AP91</f>
        <v>0</v>
      </c>
      <c r="AQ91" s="53">
        <f>czerwiec!AQ91</f>
        <v>0</v>
      </c>
      <c r="AR91" s="54">
        <f>czerwiec!AR91</f>
        <v>0</v>
      </c>
      <c r="AS91" s="55">
        <f>czerwiec!AS91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czerwiec!F96</f>
        <v>0</v>
      </c>
      <c r="G96" s="184">
        <f>czerwiec!G96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czerwiec!B97</f>
        <v>0</v>
      </c>
      <c r="C97" s="317">
        <f>czerwiec!C97</f>
        <v>0</v>
      </c>
      <c r="D97" s="317">
        <f>czerwiec!D97</f>
        <v>0</v>
      </c>
      <c r="E97" s="317">
        <f>czerwiec!E97</f>
        <v>0</v>
      </c>
      <c r="F97" s="177">
        <f>czerwiec!F97</f>
        <v>18</v>
      </c>
      <c r="G97" s="185">
        <f>czerwiec!G97</f>
        <v>18</v>
      </c>
      <c r="H97" s="177"/>
      <c r="I97" s="192">
        <f t="shared" ref="I97:I101" si="1484">K97+T97+AC97+AL97+AU97</f>
        <v>0</v>
      </c>
      <c r="J97" s="186">
        <f t="shared" ref="J97" si="1485">IF(OR($B97=$B103,J100=0),0,ROUND((K98+P102)/J100,0))</f>
        <v>0</v>
      </c>
      <c r="K97" s="51">
        <f t="shared" ref="K97:K98" si="1486">SUM(L97:R97)</f>
        <v>0</v>
      </c>
      <c r="L97" s="52">
        <f>czerwiec!L97</f>
        <v>0</v>
      </c>
      <c r="M97" s="52">
        <f>czerwiec!M97</f>
        <v>0</v>
      </c>
      <c r="N97" s="52">
        <f>czerwiec!N97</f>
        <v>0</v>
      </c>
      <c r="O97" s="52">
        <f>czerwiec!O97</f>
        <v>0</v>
      </c>
      <c r="P97" s="53">
        <f>czerwiec!P97</f>
        <v>0</v>
      </c>
      <c r="Q97" s="54">
        <f>czerwiec!Q97</f>
        <v>0</v>
      </c>
      <c r="R97" s="55">
        <f>czerwiec!R97</f>
        <v>0</v>
      </c>
      <c r="S97" s="188">
        <f t="shared" ref="S97" si="1487">IF(OR($B97=$B103,S100=0),0,ROUND((T98+Y102)/S100,0))</f>
        <v>0</v>
      </c>
      <c r="T97" s="51">
        <f t="shared" ref="T97:T98" si="1488">SUM(U97:AA97)</f>
        <v>0</v>
      </c>
      <c r="U97" s="52">
        <f>czerwiec!U97</f>
        <v>0</v>
      </c>
      <c r="V97" s="52">
        <f>czerwiec!V97</f>
        <v>0</v>
      </c>
      <c r="W97" s="52">
        <f>czerwiec!W97</f>
        <v>0</v>
      </c>
      <c r="X97" s="52">
        <f>czerwiec!X97</f>
        <v>0</v>
      </c>
      <c r="Y97" s="53">
        <f>czerwiec!Y97</f>
        <v>0</v>
      </c>
      <c r="Z97" s="54">
        <f>czerwiec!Z97</f>
        <v>0</v>
      </c>
      <c r="AA97" s="55">
        <f>czerwiec!AA97</f>
        <v>0</v>
      </c>
      <c r="AB97" s="188">
        <f t="shared" ref="AB97" si="1489">IF(OR($B97=$B103,AB100=0),0,ROUND((AC98+AH102)/AB100,0))</f>
        <v>0</v>
      </c>
      <c r="AC97" s="51">
        <f t="shared" ref="AC97:AC98" si="1490">SUM(AD97:AJ97)</f>
        <v>0</v>
      </c>
      <c r="AD97" s="52">
        <f>czerwiec!AD97</f>
        <v>0</v>
      </c>
      <c r="AE97" s="52">
        <f>czerwiec!AE97</f>
        <v>0</v>
      </c>
      <c r="AF97" s="52">
        <f>czerwiec!AF97</f>
        <v>0</v>
      </c>
      <c r="AG97" s="52">
        <f>czerwiec!AG97</f>
        <v>0</v>
      </c>
      <c r="AH97" s="53">
        <f>czerwiec!AH97</f>
        <v>0</v>
      </c>
      <c r="AI97" s="54">
        <f>czerwiec!AI97</f>
        <v>0</v>
      </c>
      <c r="AJ97" s="55">
        <f>czerwiec!AJ97</f>
        <v>0</v>
      </c>
      <c r="AK97" s="188">
        <f t="shared" ref="AK97" si="1491">IF(OR($B97=$B103,AK100=0),0,ROUND((AL98+AQ102)/AK100,0))</f>
        <v>0</v>
      </c>
      <c r="AL97" s="51">
        <f t="shared" ref="AL97:AL98" si="1492">SUM(AM97:AS97)</f>
        <v>0</v>
      </c>
      <c r="AM97" s="52">
        <f>czerwiec!AM97</f>
        <v>0</v>
      </c>
      <c r="AN97" s="52">
        <f>czerwiec!AN97</f>
        <v>0</v>
      </c>
      <c r="AO97" s="52">
        <f>czerwiec!AO97</f>
        <v>0</v>
      </c>
      <c r="AP97" s="52">
        <f>czerwiec!AP97</f>
        <v>0</v>
      </c>
      <c r="AQ97" s="53">
        <f>czerwiec!AQ97</f>
        <v>0</v>
      </c>
      <c r="AR97" s="54">
        <f>czerwiec!AR97</f>
        <v>0</v>
      </c>
      <c r="AS97" s="55">
        <f>czerwiec!AS97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czerwiec!F102</f>
        <v>0</v>
      </c>
      <c r="G102" s="184">
        <f>czerwiec!G102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czerwiec!B103</f>
        <v>0</v>
      </c>
      <c r="C103" s="317">
        <f>czerwiec!C103</f>
        <v>0</v>
      </c>
      <c r="D103" s="317">
        <f>czerwiec!D103</f>
        <v>0</v>
      </c>
      <c r="E103" s="317">
        <f>czerwiec!E103</f>
        <v>0</v>
      </c>
      <c r="F103" s="177">
        <f>czerwiec!F103</f>
        <v>18</v>
      </c>
      <c r="G103" s="185">
        <f>czerwiec!G103</f>
        <v>18</v>
      </c>
      <c r="H103" s="177"/>
      <c r="I103" s="192">
        <f t="shared" ref="I103:I107" si="1593">K103+T103+AC103+AL103+AU103</f>
        <v>0</v>
      </c>
      <c r="J103" s="186">
        <f t="shared" ref="J103" si="1594">IF(OR($B103=$B109,J106=0),0,ROUND((K104+P108)/J106,0))</f>
        <v>0</v>
      </c>
      <c r="K103" s="51">
        <f t="shared" ref="K103:K104" si="1595">SUM(L103:R103)</f>
        <v>0</v>
      </c>
      <c r="L103" s="52">
        <f>czerwiec!L103</f>
        <v>0</v>
      </c>
      <c r="M103" s="52">
        <f>czerwiec!M103</f>
        <v>0</v>
      </c>
      <c r="N103" s="52">
        <f>czerwiec!N103</f>
        <v>0</v>
      </c>
      <c r="O103" s="52">
        <f>czerwiec!O103</f>
        <v>0</v>
      </c>
      <c r="P103" s="53">
        <f>czerwiec!P103</f>
        <v>0</v>
      </c>
      <c r="Q103" s="54">
        <f>czerwiec!Q103</f>
        <v>0</v>
      </c>
      <c r="R103" s="55">
        <f>czerwiec!R103</f>
        <v>0</v>
      </c>
      <c r="S103" s="188">
        <f t="shared" ref="S103" si="1596">IF(OR($B103=$B109,S106=0),0,ROUND((T104+Y108)/S106,0))</f>
        <v>0</v>
      </c>
      <c r="T103" s="51">
        <f t="shared" ref="T103:T104" si="1597">SUM(U103:AA103)</f>
        <v>0</v>
      </c>
      <c r="U103" s="52">
        <f>czerwiec!U103</f>
        <v>0</v>
      </c>
      <c r="V103" s="52">
        <f>czerwiec!V103</f>
        <v>0</v>
      </c>
      <c r="W103" s="52">
        <f>czerwiec!W103</f>
        <v>0</v>
      </c>
      <c r="X103" s="52">
        <f>czerwiec!X103</f>
        <v>0</v>
      </c>
      <c r="Y103" s="53">
        <f>czerwiec!Y103</f>
        <v>0</v>
      </c>
      <c r="Z103" s="54">
        <f>czerwiec!Z103</f>
        <v>0</v>
      </c>
      <c r="AA103" s="55">
        <f>czerwiec!AA103</f>
        <v>0</v>
      </c>
      <c r="AB103" s="188">
        <f t="shared" ref="AB103" si="1598">IF(OR($B103=$B109,AB106=0),0,ROUND((AC104+AH108)/AB106,0))</f>
        <v>0</v>
      </c>
      <c r="AC103" s="51">
        <f t="shared" ref="AC103:AC104" si="1599">SUM(AD103:AJ103)</f>
        <v>0</v>
      </c>
      <c r="AD103" s="52">
        <f>czerwiec!AD103</f>
        <v>0</v>
      </c>
      <c r="AE103" s="52">
        <f>czerwiec!AE103</f>
        <v>0</v>
      </c>
      <c r="AF103" s="52">
        <f>czerwiec!AF103</f>
        <v>0</v>
      </c>
      <c r="AG103" s="52">
        <f>czerwiec!AG103</f>
        <v>0</v>
      </c>
      <c r="AH103" s="53">
        <f>czerwiec!AH103</f>
        <v>0</v>
      </c>
      <c r="AI103" s="54">
        <f>czerwiec!AI103</f>
        <v>0</v>
      </c>
      <c r="AJ103" s="55">
        <f>czerwiec!AJ103</f>
        <v>0</v>
      </c>
      <c r="AK103" s="188">
        <f t="shared" ref="AK103" si="1600">IF(OR($B103=$B109,AK106=0),0,ROUND((AL104+AQ108)/AK106,0))</f>
        <v>0</v>
      </c>
      <c r="AL103" s="51">
        <f t="shared" ref="AL103:AL104" si="1601">SUM(AM103:AS103)</f>
        <v>0</v>
      </c>
      <c r="AM103" s="52">
        <f>czerwiec!AM103</f>
        <v>0</v>
      </c>
      <c r="AN103" s="52">
        <f>czerwiec!AN103</f>
        <v>0</v>
      </c>
      <c r="AO103" s="52">
        <f>czerwiec!AO103</f>
        <v>0</v>
      </c>
      <c r="AP103" s="52">
        <f>czerwiec!AP103</f>
        <v>0</v>
      </c>
      <c r="AQ103" s="53">
        <f>czerwiec!AQ103</f>
        <v>0</v>
      </c>
      <c r="AR103" s="54">
        <f>czerwiec!AR103</f>
        <v>0</v>
      </c>
      <c r="AS103" s="55">
        <f>czerwiec!AS103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czerwiec!F108</f>
        <v>0</v>
      </c>
      <c r="G108" s="184">
        <f>czerwiec!G108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czerwiec!B109</f>
        <v>0</v>
      </c>
      <c r="C109" s="317">
        <f>czerwiec!C109</f>
        <v>0</v>
      </c>
      <c r="D109" s="317">
        <f>czerwiec!D109</f>
        <v>0</v>
      </c>
      <c r="E109" s="317">
        <f>czerwiec!E109</f>
        <v>0</v>
      </c>
      <c r="F109" s="177">
        <f>czerwiec!F109</f>
        <v>18</v>
      </c>
      <c r="G109" s="185">
        <f>czerwiec!G109</f>
        <v>18</v>
      </c>
      <c r="H109" s="177"/>
      <c r="I109" s="192">
        <f t="shared" ref="I109:I113" si="1702">K109+T109+AC109+AL109+AU109</f>
        <v>0</v>
      </c>
      <c r="J109" s="186">
        <f t="shared" ref="J109" si="1703">IF(OR($B109=$B115,J112=0),0,ROUND((K110+P114)/J112,0))</f>
        <v>0</v>
      </c>
      <c r="K109" s="51">
        <f t="shared" ref="K109:K110" si="1704">SUM(L109:R109)</f>
        <v>0</v>
      </c>
      <c r="L109" s="52">
        <f>czerwiec!L109</f>
        <v>0</v>
      </c>
      <c r="M109" s="52">
        <f>czerwiec!M109</f>
        <v>0</v>
      </c>
      <c r="N109" s="52">
        <f>czerwiec!N109</f>
        <v>0</v>
      </c>
      <c r="O109" s="52">
        <f>czerwiec!O109</f>
        <v>0</v>
      </c>
      <c r="P109" s="53">
        <f>czerwiec!P109</f>
        <v>0</v>
      </c>
      <c r="Q109" s="54">
        <f>czerwiec!Q109</f>
        <v>0</v>
      </c>
      <c r="R109" s="55">
        <f>czerwiec!R109</f>
        <v>0</v>
      </c>
      <c r="S109" s="188">
        <f t="shared" ref="S109" si="1705">IF(OR($B109=$B115,S112=0),0,ROUND((T110+Y114)/S112,0))</f>
        <v>0</v>
      </c>
      <c r="T109" s="51">
        <f t="shared" ref="T109:T110" si="1706">SUM(U109:AA109)</f>
        <v>0</v>
      </c>
      <c r="U109" s="52">
        <f>czerwiec!U109</f>
        <v>0</v>
      </c>
      <c r="V109" s="52">
        <f>czerwiec!V109</f>
        <v>0</v>
      </c>
      <c r="W109" s="52">
        <f>czerwiec!W109</f>
        <v>0</v>
      </c>
      <c r="X109" s="52">
        <f>czerwiec!X109</f>
        <v>0</v>
      </c>
      <c r="Y109" s="53">
        <f>czerwiec!Y109</f>
        <v>0</v>
      </c>
      <c r="Z109" s="54">
        <f>czerwiec!Z109</f>
        <v>0</v>
      </c>
      <c r="AA109" s="55">
        <f>czerwiec!AA109</f>
        <v>0</v>
      </c>
      <c r="AB109" s="188">
        <f t="shared" ref="AB109" si="1707">IF(OR($B109=$B115,AB112=0),0,ROUND((AC110+AH114)/AB112,0))</f>
        <v>0</v>
      </c>
      <c r="AC109" s="51">
        <f t="shared" ref="AC109:AC110" si="1708">SUM(AD109:AJ109)</f>
        <v>0</v>
      </c>
      <c r="AD109" s="52">
        <f>czerwiec!AD109</f>
        <v>0</v>
      </c>
      <c r="AE109" s="52">
        <f>czerwiec!AE109</f>
        <v>0</v>
      </c>
      <c r="AF109" s="52">
        <f>czerwiec!AF109</f>
        <v>0</v>
      </c>
      <c r="AG109" s="52">
        <f>czerwiec!AG109</f>
        <v>0</v>
      </c>
      <c r="AH109" s="53">
        <f>czerwiec!AH109</f>
        <v>0</v>
      </c>
      <c r="AI109" s="54">
        <f>czerwiec!AI109</f>
        <v>0</v>
      </c>
      <c r="AJ109" s="55">
        <f>czerwiec!AJ109</f>
        <v>0</v>
      </c>
      <c r="AK109" s="188">
        <f t="shared" ref="AK109" si="1709">IF(OR($B109=$B115,AK112=0),0,ROUND((AL110+AQ114)/AK112,0))</f>
        <v>0</v>
      </c>
      <c r="AL109" s="51">
        <f t="shared" ref="AL109:AL110" si="1710">SUM(AM109:AS109)</f>
        <v>0</v>
      </c>
      <c r="AM109" s="52">
        <f>czerwiec!AM109</f>
        <v>0</v>
      </c>
      <c r="AN109" s="52">
        <f>czerwiec!AN109</f>
        <v>0</v>
      </c>
      <c r="AO109" s="52">
        <f>czerwiec!AO109</f>
        <v>0</v>
      </c>
      <c r="AP109" s="52">
        <f>czerwiec!AP109</f>
        <v>0</v>
      </c>
      <c r="AQ109" s="53">
        <f>czerwiec!AQ109</f>
        <v>0</v>
      </c>
      <c r="AR109" s="54">
        <f>czerwiec!AR109</f>
        <v>0</v>
      </c>
      <c r="AS109" s="55">
        <f>czerwiec!AS109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czerwiec!F114</f>
        <v>0</v>
      </c>
      <c r="G114" s="184">
        <f>czerwiec!G114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czerwiec!B115</f>
        <v>0</v>
      </c>
      <c r="C115" s="317">
        <f>czerwiec!C115</f>
        <v>0</v>
      </c>
      <c r="D115" s="317">
        <f>czerwiec!D115</f>
        <v>0</v>
      </c>
      <c r="E115" s="317">
        <f>czerwiec!E115</f>
        <v>0</v>
      </c>
      <c r="F115" s="177">
        <f>czerwiec!F115</f>
        <v>18</v>
      </c>
      <c r="G115" s="185">
        <f>czerwiec!G115</f>
        <v>18</v>
      </c>
      <c r="H115" s="177"/>
      <c r="I115" s="192">
        <f t="shared" ref="I115:I119" si="1811">K115+T115+AC115+AL115+AU115</f>
        <v>0</v>
      </c>
      <c r="J115" s="186">
        <f t="shared" ref="J115" si="1812">IF(OR($B115=$B121,J118=0),0,ROUND((K116+P120)/J118,0))</f>
        <v>0</v>
      </c>
      <c r="K115" s="51">
        <f t="shared" ref="K115:K116" si="1813">SUM(L115:R115)</f>
        <v>0</v>
      </c>
      <c r="L115" s="52">
        <f>czerwiec!L115</f>
        <v>0</v>
      </c>
      <c r="M115" s="52">
        <f>czerwiec!M115</f>
        <v>0</v>
      </c>
      <c r="N115" s="52">
        <f>czerwiec!N115</f>
        <v>0</v>
      </c>
      <c r="O115" s="52">
        <f>czerwiec!O115</f>
        <v>0</v>
      </c>
      <c r="P115" s="53">
        <f>czerwiec!P115</f>
        <v>0</v>
      </c>
      <c r="Q115" s="54">
        <f>czerwiec!Q115</f>
        <v>0</v>
      </c>
      <c r="R115" s="55">
        <f>czerwiec!R115</f>
        <v>0</v>
      </c>
      <c r="S115" s="188">
        <f t="shared" ref="S115" si="1814">IF(OR($B115=$B121,S118=0),0,ROUND((T116+Y120)/S118,0))</f>
        <v>0</v>
      </c>
      <c r="T115" s="51">
        <f t="shared" ref="T115:T116" si="1815">SUM(U115:AA115)</f>
        <v>0</v>
      </c>
      <c r="U115" s="52">
        <f>czerwiec!U115</f>
        <v>0</v>
      </c>
      <c r="V115" s="52">
        <f>czerwiec!V115</f>
        <v>0</v>
      </c>
      <c r="W115" s="52">
        <f>czerwiec!W115</f>
        <v>0</v>
      </c>
      <c r="X115" s="52">
        <f>czerwiec!X115</f>
        <v>0</v>
      </c>
      <c r="Y115" s="53">
        <f>czerwiec!Y115</f>
        <v>0</v>
      </c>
      <c r="Z115" s="54">
        <f>czerwiec!Z115</f>
        <v>0</v>
      </c>
      <c r="AA115" s="55">
        <f>czerwiec!AA115</f>
        <v>0</v>
      </c>
      <c r="AB115" s="188">
        <f t="shared" ref="AB115" si="1816">IF(OR($B115=$B121,AB118=0),0,ROUND((AC116+AH120)/AB118,0))</f>
        <v>0</v>
      </c>
      <c r="AC115" s="51">
        <f t="shared" ref="AC115:AC116" si="1817">SUM(AD115:AJ115)</f>
        <v>0</v>
      </c>
      <c r="AD115" s="52">
        <f>czerwiec!AD115</f>
        <v>0</v>
      </c>
      <c r="AE115" s="52">
        <f>czerwiec!AE115</f>
        <v>0</v>
      </c>
      <c r="AF115" s="52">
        <f>czerwiec!AF115</f>
        <v>0</v>
      </c>
      <c r="AG115" s="52">
        <f>czerwiec!AG115</f>
        <v>0</v>
      </c>
      <c r="AH115" s="53">
        <f>czerwiec!AH115</f>
        <v>0</v>
      </c>
      <c r="AI115" s="54">
        <f>czerwiec!AI115</f>
        <v>0</v>
      </c>
      <c r="AJ115" s="55">
        <f>czerwiec!AJ115</f>
        <v>0</v>
      </c>
      <c r="AK115" s="188">
        <f t="shared" ref="AK115" si="1818">IF(OR($B115=$B121,AK118=0),0,ROUND((AL116+AQ120)/AK118,0))</f>
        <v>0</v>
      </c>
      <c r="AL115" s="51">
        <f t="shared" ref="AL115:AL116" si="1819">SUM(AM115:AS115)</f>
        <v>0</v>
      </c>
      <c r="AM115" s="52">
        <f>czerwiec!AM115</f>
        <v>0</v>
      </c>
      <c r="AN115" s="52">
        <f>czerwiec!AN115</f>
        <v>0</v>
      </c>
      <c r="AO115" s="52">
        <f>czerwiec!AO115</f>
        <v>0</v>
      </c>
      <c r="AP115" s="52">
        <f>czerwiec!AP115</f>
        <v>0</v>
      </c>
      <c r="AQ115" s="53">
        <f>czerwiec!AQ115</f>
        <v>0</v>
      </c>
      <c r="AR115" s="54">
        <f>czerwiec!AR115</f>
        <v>0</v>
      </c>
      <c r="AS115" s="55">
        <f>czerwiec!AS115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czerwiec!F120</f>
        <v>0</v>
      </c>
      <c r="G120" s="184">
        <f>czerwiec!G120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czerwiec!B121</f>
        <v>0</v>
      </c>
      <c r="C121" s="317">
        <f>czerwiec!C121</f>
        <v>0</v>
      </c>
      <c r="D121" s="317">
        <f>czerwiec!D121</f>
        <v>0</v>
      </c>
      <c r="E121" s="317">
        <f>czerwiec!E121</f>
        <v>0</v>
      </c>
      <c r="F121" s="177">
        <f>czerwiec!F121</f>
        <v>18</v>
      </c>
      <c r="G121" s="185">
        <f>czerwiec!G121</f>
        <v>18</v>
      </c>
      <c r="H121" s="177"/>
      <c r="I121" s="192">
        <f t="shared" ref="I121:I125" si="1920">K121+T121+AC121+AL121+AU121</f>
        <v>0</v>
      </c>
      <c r="J121" s="186">
        <f t="shared" ref="J121" si="1921">IF(OR($B121=$B127,J124=0),0,ROUND((K122+P126)/J124,0))</f>
        <v>0</v>
      </c>
      <c r="K121" s="51">
        <f t="shared" ref="K121:K122" si="1922">SUM(L121:R121)</f>
        <v>0</v>
      </c>
      <c r="L121" s="52">
        <f>czerwiec!L121</f>
        <v>0</v>
      </c>
      <c r="M121" s="52">
        <f>czerwiec!M121</f>
        <v>0</v>
      </c>
      <c r="N121" s="52">
        <f>czerwiec!N121</f>
        <v>0</v>
      </c>
      <c r="O121" s="52">
        <f>czerwiec!O121</f>
        <v>0</v>
      </c>
      <c r="P121" s="53">
        <f>czerwiec!P121</f>
        <v>0</v>
      </c>
      <c r="Q121" s="54">
        <f>czerwiec!Q121</f>
        <v>0</v>
      </c>
      <c r="R121" s="55">
        <f>czerwiec!R121</f>
        <v>0</v>
      </c>
      <c r="S121" s="188">
        <f t="shared" ref="S121" si="1923">IF(OR($B121=$B127,S124=0),0,ROUND((T122+Y126)/S124,0))</f>
        <v>0</v>
      </c>
      <c r="T121" s="51">
        <f t="shared" ref="T121:T122" si="1924">SUM(U121:AA121)</f>
        <v>0</v>
      </c>
      <c r="U121" s="52">
        <f>czerwiec!U121</f>
        <v>0</v>
      </c>
      <c r="V121" s="52">
        <f>czerwiec!V121</f>
        <v>0</v>
      </c>
      <c r="W121" s="52">
        <f>czerwiec!W121</f>
        <v>0</v>
      </c>
      <c r="X121" s="52">
        <f>czerwiec!X121</f>
        <v>0</v>
      </c>
      <c r="Y121" s="53">
        <f>czerwiec!Y121</f>
        <v>0</v>
      </c>
      <c r="Z121" s="54">
        <f>czerwiec!Z121</f>
        <v>0</v>
      </c>
      <c r="AA121" s="55">
        <f>czerwiec!AA121</f>
        <v>0</v>
      </c>
      <c r="AB121" s="188">
        <f t="shared" ref="AB121" si="1925">IF(OR($B121=$B127,AB124=0),0,ROUND((AC122+AH126)/AB124,0))</f>
        <v>0</v>
      </c>
      <c r="AC121" s="51">
        <f t="shared" ref="AC121:AC122" si="1926">SUM(AD121:AJ121)</f>
        <v>0</v>
      </c>
      <c r="AD121" s="52">
        <f>czerwiec!AD121</f>
        <v>0</v>
      </c>
      <c r="AE121" s="52">
        <f>czerwiec!AE121</f>
        <v>0</v>
      </c>
      <c r="AF121" s="52">
        <f>czerwiec!AF121</f>
        <v>0</v>
      </c>
      <c r="AG121" s="52">
        <f>czerwiec!AG121</f>
        <v>0</v>
      </c>
      <c r="AH121" s="53">
        <f>czerwiec!AH121</f>
        <v>0</v>
      </c>
      <c r="AI121" s="54">
        <f>czerwiec!AI121</f>
        <v>0</v>
      </c>
      <c r="AJ121" s="55">
        <f>czerwiec!AJ121</f>
        <v>0</v>
      </c>
      <c r="AK121" s="188">
        <f t="shared" ref="AK121" si="1927">IF(OR($B121=$B127,AK124=0),0,ROUND((AL122+AQ126)/AK124,0))</f>
        <v>0</v>
      </c>
      <c r="AL121" s="51">
        <f t="shared" ref="AL121:AL122" si="1928">SUM(AM121:AS121)</f>
        <v>0</v>
      </c>
      <c r="AM121" s="52">
        <f>czerwiec!AM121</f>
        <v>0</v>
      </c>
      <c r="AN121" s="52">
        <f>czerwiec!AN121</f>
        <v>0</v>
      </c>
      <c r="AO121" s="52">
        <f>czerwiec!AO121</f>
        <v>0</v>
      </c>
      <c r="AP121" s="52">
        <f>czerwiec!AP121</f>
        <v>0</v>
      </c>
      <c r="AQ121" s="53">
        <f>czerwiec!AQ121</f>
        <v>0</v>
      </c>
      <c r="AR121" s="54">
        <f>czerwiec!AR121</f>
        <v>0</v>
      </c>
      <c r="AS121" s="55">
        <f>czerwiec!AS121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czerwiec!F126</f>
        <v>0</v>
      </c>
      <c r="G126" s="184">
        <f>czerwiec!G126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czerwiec!B127</f>
        <v>0</v>
      </c>
      <c r="C127" s="317">
        <f>czerwiec!C127</f>
        <v>0</v>
      </c>
      <c r="D127" s="317">
        <f>czerwiec!D127</f>
        <v>0</v>
      </c>
      <c r="E127" s="317">
        <f>czerwiec!E127</f>
        <v>0</v>
      </c>
      <c r="F127" s="177">
        <f>czerwiec!F127</f>
        <v>18</v>
      </c>
      <c r="G127" s="185">
        <f>czerwiec!G127</f>
        <v>18</v>
      </c>
      <c r="H127" s="177"/>
      <c r="I127" s="192">
        <f t="shared" ref="I127:I131" si="2029">K127+T127+AC127+AL127+AU127</f>
        <v>0</v>
      </c>
      <c r="J127" s="186">
        <f t="shared" ref="J127" si="2030">IF(OR($B127=$B133,J130=0),0,ROUND((K128+P132)/J130,0))</f>
        <v>0</v>
      </c>
      <c r="K127" s="51">
        <f t="shared" ref="K127:K128" si="2031">SUM(L127:R127)</f>
        <v>0</v>
      </c>
      <c r="L127" s="52">
        <f>czerwiec!L127</f>
        <v>0</v>
      </c>
      <c r="M127" s="52">
        <f>czerwiec!M127</f>
        <v>0</v>
      </c>
      <c r="N127" s="52">
        <f>czerwiec!N127</f>
        <v>0</v>
      </c>
      <c r="O127" s="52">
        <f>czerwiec!O127</f>
        <v>0</v>
      </c>
      <c r="P127" s="53">
        <f>czerwiec!P127</f>
        <v>0</v>
      </c>
      <c r="Q127" s="54">
        <f>czerwiec!Q127</f>
        <v>0</v>
      </c>
      <c r="R127" s="55">
        <f>czerwiec!R127</f>
        <v>0</v>
      </c>
      <c r="S127" s="188">
        <f t="shared" ref="S127" si="2032">IF(OR($B127=$B133,S130=0),0,ROUND((T128+Y132)/S130,0))</f>
        <v>0</v>
      </c>
      <c r="T127" s="51">
        <f t="shared" ref="T127:T128" si="2033">SUM(U127:AA127)</f>
        <v>0</v>
      </c>
      <c r="U127" s="52">
        <f>czerwiec!U127</f>
        <v>0</v>
      </c>
      <c r="V127" s="52">
        <f>czerwiec!V127</f>
        <v>0</v>
      </c>
      <c r="W127" s="52">
        <f>czerwiec!W127</f>
        <v>0</v>
      </c>
      <c r="X127" s="52">
        <f>czerwiec!X127</f>
        <v>0</v>
      </c>
      <c r="Y127" s="53">
        <f>czerwiec!Y127</f>
        <v>0</v>
      </c>
      <c r="Z127" s="54">
        <f>czerwiec!Z127</f>
        <v>0</v>
      </c>
      <c r="AA127" s="55">
        <f>czerwiec!AA127</f>
        <v>0</v>
      </c>
      <c r="AB127" s="188">
        <f t="shared" ref="AB127" si="2034">IF(OR($B127=$B133,AB130=0),0,ROUND((AC128+AH132)/AB130,0))</f>
        <v>0</v>
      </c>
      <c r="AC127" s="51">
        <f t="shared" ref="AC127:AC128" si="2035">SUM(AD127:AJ127)</f>
        <v>0</v>
      </c>
      <c r="AD127" s="52">
        <f>czerwiec!AD127</f>
        <v>0</v>
      </c>
      <c r="AE127" s="52">
        <f>czerwiec!AE127</f>
        <v>0</v>
      </c>
      <c r="AF127" s="52">
        <f>czerwiec!AF127</f>
        <v>0</v>
      </c>
      <c r="AG127" s="52">
        <f>czerwiec!AG127</f>
        <v>0</v>
      </c>
      <c r="AH127" s="53">
        <f>czerwiec!AH127</f>
        <v>0</v>
      </c>
      <c r="AI127" s="54">
        <f>czerwiec!AI127</f>
        <v>0</v>
      </c>
      <c r="AJ127" s="55">
        <f>czerwiec!AJ127</f>
        <v>0</v>
      </c>
      <c r="AK127" s="188">
        <f t="shared" ref="AK127" si="2036">IF(OR($B127=$B133,AK130=0),0,ROUND((AL128+AQ132)/AK130,0))</f>
        <v>0</v>
      </c>
      <c r="AL127" s="51">
        <f t="shared" ref="AL127:AL128" si="2037">SUM(AM127:AS127)</f>
        <v>0</v>
      </c>
      <c r="AM127" s="52">
        <f>czerwiec!AM127</f>
        <v>0</v>
      </c>
      <c r="AN127" s="52">
        <f>czerwiec!AN127</f>
        <v>0</v>
      </c>
      <c r="AO127" s="52">
        <f>czerwiec!AO127</f>
        <v>0</v>
      </c>
      <c r="AP127" s="52">
        <f>czerwiec!AP127</f>
        <v>0</v>
      </c>
      <c r="AQ127" s="53">
        <f>czerwiec!AQ127</f>
        <v>0</v>
      </c>
      <c r="AR127" s="54">
        <f>czerwiec!AR127</f>
        <v>0</v>
      </c>
      <c r="AS127" s="55">
        <f>czerwiec!AS127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czerwiec!F132</f>
        <v>0</v>
      </c>
      <c r="G132" s="184">
        <f>czerwiec!G132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czerwiec!B133</f>
        <v>0</v>
      </c>
      <c r="C133" s="317">
        <f>czerwiec!C133</f>
        <v>0</v>
      </c>
      <c r="D133" s="317">
        <f>czerwiec!D133</f>
        <v>0</v>
      </c>
      <c r="E133" s="317">
        <f>czerwiec!E133</f>
        <v>0</v>
      </c>
      <c r="F133" s="177">
        <f>czerwiec!F133</f>
        <v>18</v>
      </c>
      <c r="G133" s="185">
        <f>czerwiec!G133</f>
        <v>18</v>
      </c>
      <c r="H133" s="177"/>
      <c r="I133" s="192">
        <f t="shared" ref="I133:I137" si="2138">K133+T133+AC133+AL133+AU133</f>
        <v>0</v>
      </c>
      <c r="J133" s="186">
        <f t="shared" ref="J133" si="2139">IF(OR($B133=$B139,J136=0),0,ROUND((K134+P138)/J136,0))</f>
        <v>0</v>
      </c>
      <c r="K133" s="51">
        <f t="shared" ref="K133:K134" si="2140">SUM(L133:R133)</f>
        <v>0</v>
      </c>
      <c r="L133" s="52">
        <f>czerwiec!L133</f>
        <v>0</v>
      </c>
      <c r="M133" s="52">
        <f>czerwiec!M133</f>
        <v>0</v>
      </c>
      <c r="N133" s="52">
        <f>czerwiec!N133</f>
        <v>0</v>
      </c>
      <c r="O133" s="52">
        <f>czerwiec!O133</f>
        <v>0</v>
      </c>
      <c r="P133" s="53">
        <f>czerwiec!P133</f>
        <v>0</v>
      </c>
      <c r="Q133" s="54">
        <f>czerwiec!Q133</f>
        <v>0</v>
      </c>
      <c r="R133" s="55">
        <f>czerwiec!R133</f>
        <v>0</v>
      </c>
      <c r="S133" s="188">
        <f t="shared" ref="S133" si="2141">IF(OR($B133=$B139,S136=0),0,ROUND((T134+Y138)/S136,0))</f>
        <v>0</v>
      </c>
      <c r="T133" s="51">
        <f t="shared" ref="T133:T134" si="2142">SUM(U133:AA133)</f>
        <v>0</v>
      </c>
      <c r="U133" s="52">
        <f>czerwiec!U133</f>
        <v>0</v>
      </c>
      <c r="V133" s="52">
        <f>czerwiec!V133</f>
        <v>0</v>
      </c>
      <c r="W133" s="52">
        <f>czerwiec!W133</f>
        <v>0</v>
      </c>
      <c r="X133" s="52">
        <f>czerwiec!X133</f>
        <v>0</v>
      </c>
      <c r="Y133" s="53">
        <f>czerwiec!Y133</f>
        <v>0</v>
      </c>
      <c r="Z133" s="54">
        <f>czerwiec!Z133</f>
        <v>0</v>
      </c>
      <c r="AA133" s="55">
        <f>czerwiec!AA133</f>
        <v>0</v>
      </c>
      <c r="AB133" s="188">
        <f t="shared" ref="AB133" si="2143">IF(OR($B133=$B139,AB136=0),0,ROUND((AC134+AH138)/AB136,0))</f>
        <v>0</v>
      </c>
      <c r="AC133" s="51">
        <f t="shared" ref="AC133:AC134" si="2144">SUM(AD133:AJ133)</f>
        <v>0</v>
      </c>
      <c r="AD133" s="52">
        <f>czerwiec!AD133</f>
        <v>0</v>
      </c>
      <c r="AE133" s="52">
        <f>czerwiec!AE133</f>
        <v>0</v>
      </c>
      <c r="AF133" s="52">
        <f>czerwiec!AF133</f>
        <v>0</v>
      </c>
      <c r="AG133" s="52">
        <f>czerwiec!AG133</f>
        <v>0</v>
      </c>
      <c r="AH133" s="53">
        <f>czerwiec!AH133</f>
        <v>0</v>
      </c>
      <c r="AI133" s="54">
        <f>czerwiec!AI133</f>
        <v>0</v>
      </c>
      <c r="AJ133" s="55">
        <f>czerwiec!AJ133</f>
        <v>0</v>
      </c>
      <c r="AK133" s="188">
        <f t="shared" ref="AK133" si="2145">IF(OR($B133=$B139,AK136=0),0,ROUND((AL134+AQ138)/AK136,0))</f>
        <v>0</v>
      </c>
      <c r="AL133" s="51">
        <f t="shared" ref="AL133:AL134" si="2146">SUM(AM133:AS133)</f>
        <v>0</v>
      </c>
      <c r="AM133" s="52">
        <f>czerwiec!AM133</f>
        <v>0</v>
      </c>
      <c r="AN133" s="52">
        <f>czerwiec!AN133</f>
        <v>0</v>
      </c>
      <c r="AO133" s="52">
        <f>czerwiec!AO133</f>
        <v>0</v>
      </c>
      <c r="AP133" s="52">
        <f>czerwiec!AP133</f>
        <v>0</v>
      </c>
      <c r="AQ133" s="53">
        <f>czerwiec!AQ133</f>
        <v>0</v>
      </c>
      <c r="AR133" s="54">
        <f>czerwiec!AR133</f>
        <v>0</v>
      </c>
      <c r="AS133" s="55">
        <f>czerwiec!AS133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czerwiec!F138</f>
        <v>0</v>
      </c>
      <c r="G138" s="204">
        <f>czerwiec!G138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36:E36"/>
    <mergeCell ref="C40:E41"/>
    <mergeCell ref="C46:E47"/>
    <mergeCell ref="C52:E53"/>
    <mergeCell ref="C58:E59"/>
    <mergeCell ref="C64:E65"/>
    <mergeCell ref="C70:E71"/>
    <mergeCell ref="C76:E77"/>
    <mergeCell ref="C82:E83"/>
    <mergeCell ref="B37:E37"/>
    <mergeCell ref="B40:B41"/>
    <mergeCell ref="B70:B71"/>
    <mergeCell ref="B66:E66"/>
    <mergeCell ref="B61:E61"/>
    <mergeCell ref="B64:B65"/>
    <mergeCell ref="B60:E60"/>
    <mergeCell ref="B79:E79"/>
    <mergeCell ref="B82:B83"/>
    <mergeCell ref="B78:E78"/>
    <mergeCell ref="B73:E73"/>
    <mergeCell ref="B76:B77"/>
    <mergeCell ref="B72:E72"/>
    <mergeCell ref="B67:E67"/>
    <mergeCell ref="C88:E89"/>
    <mergeCell ref="C94:E95"/>
    <mergeCell ref="C100:E101"/>
    <mergeCell ref="C106:E107"/>
    <mergeCell ref="C112:E113"/>
    <mergeCell ref="C118:E119"/>
    <mergeCell ref="C124:E125"/>
    <mergeCell ref="C130:E131"/>
    <mergeCell ref="B139:E139"/>
    <mergeCell ref="B115:E115"/>
    <mergeCell ref="B118:B119"/>
    <mergeCell ref="B114:E114"/>
    <mergeCell ref="B109:E109"/>
    <mergeCell ref="B112:B113"/>
    <mergeCell ref="B108:E108"/>
    <mergeCell ref="B94:B95"/>
    <mergeCell ref="B90:E90"/>
    <mergeCell ref="B103:E103"/>
    <mergeCell ref="B106:B107"/>
    <mergeCell ref="B102:E102"/>
    <mergeCell ref="B97:E97"/>
    <mergeCell ref="B100:B101"/>
    <mergeCell ref="B96:E96"/>
    <mergeCell ref="B127:E127"/>
    <mergeCell ref="B142:B143"/>
    <mergeCell ref="B138:E138"/>
    <mergeCell ref="C142:E143"/>
    <mergeCell ref="B133:E133"/>
    <mergeCell ref="B136:B137"/>
    <mergeCell ref="B132:E132"/>
    <mergeCell ref="C136:E137"/>
    <mergeCell ref="B144:E144"/>
    <mergeCell ref="M132:N132"/>
    <mergeCell ref="M144:N144"/>
    <mergeCell ref="B130:B131"/>
    <mergeCell ref="B126:E126"/>
    <mergeCell ref="B121:E121"/>
    <mergeCell ref="B124:B125"/>
    <mergeCell ref="B120:E120"/>
    <mergeCell ref="M120:N120"/>
    <mergeCell ref="V120:W120"/>
    <mergeCell ref="AE120:AF120"/>
    <mergeCell ref="M126:N126"/>
    <mergeCell ref="M108:N108"/>
    <mergeCell ref="V108:W108"/>
    <mergeCell ref="AE108:AF108"/>
    <mergeCell ref="AN108:AO108"/>
    <mergeCell ref="AW108:AX108"/>
    <mergeCell ref="V126:W126"/>
    <mergeCell ref="AE126:AF126"/>
    <mergeCell ref="AN126:AO126"/>
    <mergeCell ref="AW126:AX126"/>
    <mergeCell ref="M114:N114"/>
    <mergeCell ref="V114:W114"/>
    <mergeCell ref="AE114:AF114"/>
    <mergeCell ref="AN114:AO114"/>
    <mergeCell ref="AW114:AX114"/>
    <mergeCell ref="AN120:AO120"/>
    <mergeCell ref="AW120:AX120"/>
    <mergeCell ref="M96:N96"/>
    <mergeCell ref="V96:W96"/>
    <mergeCell ref="AE96:AF96"/>
    <mergeCell ref="AN96:AO96"/>
    <mergeCell ref="AW96:AX96"/>
    <mergeCell ref="M102:N102"/>
    <mergeCell ref="V102:W102"/>
    <mergeCell ref="AE102:AF102"/>
    <mergeCell ref="AN102:AO102"/>
    <mergeCell ref="AW102:AX102"/>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B85:E85"/>
    <mergeCell ref="B88:B89"/>
    <mergeCell ref="B84:E84"/>
    <mergeCell ref="M84:N84"/>
    <mergeCell ref="V84:W84"/>
    <mergeCell ref="AE84:AF84"/>
    <mergeCell ref="AN84:AO84"/>
    <mergeCell ref="AW84:AX84"/>
    <mergeCell ref="M90:N90"/>
    <mergeCell ref="V42:W42"/>
    <mergeCell ref="AE42:AF42"/>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V54:W54"/>
    <mergeCell ref="AE54:AF54"/>
    <mergeCell ref="AN54:AO54"/>
    <mergeCell ref="AW54:AX54"/>
    <mergeCell ref="B43:E43"/>
    <mergeCell ref="B46:B47"/>
    <mergeCell ref="B42:E42"/>
    <mergeCell ref="M42:N42"/>
    <mergeCell ref="M60:N60"/>
    <mergeCell ref="V60:W60"/>
    <mergeCell ref="AE60:AF60"/>
    <mergeCell ref="AN60:AO60"/>
    <mergeCell ref="AW60:AX60"/>
    <mergeCell ref="M66:N66"/>
    <mergeCell ref="V66:W66"/>
    <mergeCell ref="AE66:AF66"/>
    <mergeCell ref="AN66:AO66"/>
    <mergeCell ref="AW66:AX66"/>
    <mergeCell ref="B19:E19"/>
    <mergeCell ref="B22:B23"/>
    <mergeCell ref="B24:E24"/>
    <mergeCell ref="B31:E31"/>
    <mergeCell ref="B34:B35"/>
    <mergeCell ref="B30:E30"/>
    <mergeCell ref="C22:E23"/>
    <mergeCell ref="C28:E29"/>
    <mergeCell ref="B25:E25"/>
    <mergeCell ref="B28:B29"/>
    <mergeCell ref="C34:E35"/>
    <mergeCell ref="B16:B17"/>
    <mergeCell ref="AK1:AK8"/>
    <mergeCell ref="AL1:AS1"/>
    <mergeCell ref="T2:T8"/>
    <mergeCell ref="U2:U7"/>
    <mergeCell ref="V2:V7"/>
    <mergeCell ref="W2:W7"/>
    <mergeCell ref="K2:K8"/>
    <mergeCell ref="L2:L7"/>
    <mergeCell ref="M2:M7"/>
    <mergeCell ref="AN2:AN7"/>
    <mergeCell ref="AA2:AA7"/>
    <mergeCell ref="AC2:AC8"/>
    <mergeCell ref="AD2:AD7"/>
    <mergeCell ref="R2:R7"/>
    <mergeCell ref="C4:D4"/>
    <mergeCell ref="O2:O7"/>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3:E13"/>
    <mergeCell ref="AB1:AB8"/>
    <mergeCell ref="AC1:AJ1"/>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AO2:AO7"/>
    <mergeCell ref="AP2:AP7"/>
    <mergeCell ref="AQ2:AQ7"/>
    <mergeCell ref="AE2:AE7"/>
    <mergeCell ref="AF2:AF7"/>
    <mergeCell ref="AG2:AG7"/>
    <mergeCell ref="AH2:AH7"/>
    <mergeCell ref="AI2:AI7"/>
    <mergeCell ref="M24:N24"/>
    <mergeCell ref="V24:W24"/>
    <mergeCell ref="AE24:AF24"/>
    <mergeCell ref="AN24:AO24"/>
    <mergeCell ref="AW24:AX24"/>
    <mergeCell ref="M18:N18"/>
    <mergeCell ref="V18:W18"/>
    <mergeCell ref="AE18:AF18"/>
    <mergeCell ref="AN18:AO18"/>
    <mergeCell ref="AW18:AX18"/>
    <mergeCell ref="M30:N30"/>
    <mergeCell ref="V30:W30"/>
    <mergeCell ref="AE30:AF30"/>
    <mergeCell ref="AN30:AO30"/>
    <mergeCell ref="AW30:AX30"/>
    <mergeCell ref="M36:N36"/>
    <mergeCell ref="V36:W36"/>
    <mergeCell ref="AE36:AF36"/>
    <mergeCell ref="AN36:AO36"/>
    <mergeCell ref="AW36:AX36"/>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s>
  <conditionalFormatting sqref="B24:E24">
    <cfRule type="notContainsBlanks" dxfId="1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18" priority="5">
      <formula>LEN(TRIM(B30))&gt;0</formula>
    </cfRule>
  </conditionalFormatting>
  <dataValidations xWindow="154" yWindow="329"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B286DA8A-832D-40DC-99E1-F882CCDA053B}">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18CA88DA-8ABF-4F3C-98A6-702CE94A5426}">
            <xm:f>NOT(ISERROR(SEARCH(Wydruk!$AE$9,B24)))</xm:f>
            <xm:f>Wydruk!$AE$9</xm:f>
            <x14:dxf>
              <font>
                <b/>
                <i val="0"/>
                <color rgb="FFFF0000"/>
              </font>
              <fill>
                <patternFill>
                  <bgColor rgb="FFFFFF99"/>
                </patternFill>
              </fill>
            </x14:dxf>
          </x14:cfRule>
          <x14:cfRule type="containsText" priority="23" operator="containsText" id="{3975D534-1F61-4DE1-9D3B-0BB2878988C9}">
            <xm:f>NOT(ISERROR(SEARCH(Wydruk!$AE$10,B24)))</xm:f>
            <xm:f>Wydruk!$AE$10</xm:f>
            <x14:dxf>
              <font>
                <b val="0"/>
                <i val="0"/>
                <color auto="1"/>
              </font>
              <fill>
                <patternFill>
                  <bgColor rgb="FFFFFF99"/>
                </patternFill>
              </fill>
            </x14:dxf>
          </x14:cfRule>
          <x14:cfRule type="cellIs" priority="24" operator="equal" id="{6BEF9621-6FBA-4570-9F6C-28124387A43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B2CE79C-174A-469E-B53F-B846E126099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305BA573-D73E-4579-8A3C-121C1B47DBC0}">
            <xm:f>NOT(ISERROR(SEARCH(Wydruk!$AE$9,B30)))</xm:f>
            <xm:f>Wydruk!$AE$9</xm:f>
            <x14:dxf>
              <font>
                <b/>
                <i val="0"/>
                <color rgb="FFFF0000"/>
              </font>
              <fill>
                <patternFill>
                  <bgColor rgb="FFFFFF99"/>
                </patternFill>
              </fill>
            </x14:dxf>
          </x14:cfRule>
          <x14:cfRule type="containsText" priority="3" operator="containsText" id="{862A793E-6D06-447F-AAAF-DF1A7F2A6C64}">
            <xm:f>NOT(ISERROR(SEARCH(Wydruk!$AE$10,B30)))</xm:f>
            <xm:f>Wydruk!$AE$10</xm:f>
            <x14:dxf>
              <font>
                <b val="0"/>
                <i val="0"/>
                <color auto="1"/>
              </font>
              <fill>
                <patternFill>
                  <bgColor rgb="FFFFFF99"/>
                </patternFill>
              </fill>
            </x14:dxf>
          </x14:cfRule>
          <x14:cfRule type="cellIs" priority="4" operator="equal" id="{015C7B5E-550A-498B-9E8E-92CD6CFB8F07}">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44790</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IF(lipiec!AU19=0,lipiec!AV2,lipiec!BB2+1)</f>
        <v>44774</v>
      </c>
      <c r="M2" s="326">
        <f t="shared" ref="M2:R2" si="0">L2+1</f>
        <v>44775</v>
      </c>
      <c r="N2" s="326">
        <f t="shared" si="0"/>
        <v>44776</v>
      </c>
      <c r="O2" s="326">
        <f t="shared" si="0"/>
        <v>44777</v>
      </c>
      <c r="P2" s="326">
        <f t="shared" si="0"/>
        <v>44778</v>
      </c>
      <c r="Q2" s="325">
        <f t="shared" si="0"/>
        <v>44779</v>
      </c>
      <c r="R2" s="329">
        <f t="shared" si="0"/>
        <v>44780</v>
      </c>
      <c r="S2" s="331"/>
      <c r="T2" s="327" t="str">
        <f>K2</f>
        <v>suma</v>
      </c>
      <c r="U2" s="326">
        <f>R2+1</f>
        <v>44781</v>
      </c>
      <c r="V2" s="326">
        <f t="shared" ref="V2:AA2" si="1">U2+1</f>
        <v>44782</v>
      </c>
      <c r="W2" s="326">
        <f t="shared" si="1"/>
        <v>44783</v>
      </c>
      <c r="X2" s="326">
        <f t="shared" si="1"/>
        <v>44784</v>
      </c>
      <c r="Y2" s="326">
        <f t="shared" si="1"/>
        <v>44785</v>
      </c>
      <c r="Z2" s="325">
        <f t="shared" si="1"/>
        <v>44786</v>
      </c>
      <c r="AA2" s="329">
        <f t="shared" si="1"/>
        <v>44787</v>
      </c>
      <c r="AB2" s="331"/>
      <c r="AC2" s="327" t="str">
        <f>T2</f>
        <v>suma</v>
      </c>
      <c r="AD2" s="326">
        <f>AA2+1</f>
        <v>44788</v>
      </c>
      <c r="AE2" s="326">
        <f t="shared" ref="AE2:AJ2" si="2">AD2+1</f>
        <v>44789</v>
      </c>
      <c r="AF2" s="326">
        <f t="shared" si="2"/>
        <v>44790</v>
      </c>
      <c r="AG2" s="326">
        <f t="shared" si="2"/>
        <v>44791</v>
      </c>
      <c r="AH2" s="326">
        <f t="shared" si="2"/>
        <v>44792</v>
      </c>
      <c r="AI2" s="325">
        <f t="shared" si="2"/>
        <v>44793</v>
      </c>
      <c r="AJ2" s="329">
        <f t="shared" si="2"/>
        <v>44794</v>
      </c>
      <c r="AK2" s="331"/>
      <c r="AL2" s="327" t="str">
        <f>AC2</f>
        <v>suma</v>
      </c>
      <c r="AM2" s="326">
        <f>AJ2+1</f>
        <v>44795</v>
      </c>
      <c r="AN2" s="326">
        <f t="shared" ref="AN2:AS2" si="3">AM2+1</f>
        <v>44796</v>
      </c>
      <c r="AO2" s="326">
        <f t="shared" si="3"/>
        <v>44797</v>
      </c>
      <c r="AP2" s="326">
        <f t="shared" si="3"/>
        <v>44798</v>
      </c>
      <c r="AQ2" s="326">
        <f t="shared" si="3"/>
        <v>44799</v>
      </c>
      <c r="AR2" s="325">
        <f t="shared" si="3"/>
        <v>44800</v>
      </c>
      <c r="AS2" s="329">
        <f t="shared" si="3"/>
        <v>44801</v>
      </c>
      <c r="AT2" s="331"/>
      <c r="AU2" s="327" t="str">
        <f>AC2</f>
        <v>suma</v>
      </c>
      <c r="AV2" s="326">
        <f>AS2+1</f>
        <v>44802</v>
      </c>
      <c r="AW2" s="326">
        <f t="shared" ref="AW2:BB2" si="4">AV2+1</f>
        <v>44803</v>
      </c>
      <c r="AX2" s="326">
        <f t="shared" si="4"/>
        <v>44804</v>
      </c>
      <c r="AY2" s="326">
        <f t="shared" si="4"/>
        <v>44805</v>
      </c>
      <c r="AZ2" s="326">
        <f t="shared" si="4"/>
        <v>44806</v>
      </c>
      <c r="BA2" s="325">
        <f t="shared" si="4"/>
        <v>44807</v>
      </c>
      <c r="BB2" s="329">
        <f t="shared" si="4"/>
        <v>44808</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8</v>
      </c>
      <c r="M9" s="11">
        <f t="shared" ref="M9:R9" si="5">MONTH(M2)</f>
        <v>8</v>
      </c>
      <c r="N9" s="11">
        <f t="shared" si="5"/>
        <v>8</v>
      </c>
      <c r="O9" s="11">
        <f t="shared" si="5"/>
        <v>8</v>
      </c>
      <c r="P9" s="11">
        <f t="shared" si="5"/>
        <v>8</v>
      </c>
      <c r="Q9" s="11">
        <f t="shared" si="5"/>
        <v>8</v>
      </c>
      <c r="R9" s="19">
        <f t="shared" si="5"/>
        <v>8</v>
      </c>
      <c r="S9" s="21"/>
      <c r="T9" s="20"/>
      <c r="U9" s="11">
        <f t="shared" ref="U9:AA9" si="6">MONTH(U2)</f>
        <v>8</v>
      </c>
      <c r="V9" s="11">
        <f t="shared" si="6"/>
        <v>8</v>
      </c>
      <c r="W9" s="11">
        <f t="shared" si="6"/>
        <v>8</v>
      </c>
      <c r="X9" s="11">
        <f t="shared" si="6"/>
        <v>8</v>
      </c>
      <c r="Y9" s="11">
        <f t="shared" si="6"/>
        <v>8</v>
      </c>
      <c r="Z9" s="11">
        <f t="shared" si="6"/>
        <v>8</v>
      </c>
      <c r="AA9" s="19">
        <f t="shared" si="6"/>
        <v>8</v>
      </c>
      <c r="AB9" s="21"/>
      <c r="AC9" s="28"/>
      <c r="AD9" s="11">
        <f t="shared" ref="AD9:AJ9" si="7">MONTH(AD2)</f>
        <v>8</v>
      </c>
      <c r="AE9" s="11">
        <f t="shared" si="7"/>
        <v>8</v>
      </c>
      <c r="AF9" s="11">
        <f t="shared" si="7"/>
        <v>8</v>
      </c>
      <c r="AG9" s="11">
        <f t="shared" si="7"/>
        <v>8</v>
      </c>
      <c r="AH9" s="11">
        <f t="shared" si="7"/>
        <v>8</v>
      </c>
      <c r="AI9" s="11">
        <f t="shared" si="7"/>
        <v>8</v>
      </c>
      <c r="AJ9" s="19">
        <f t="shared" si="7"/>
        <v>8</v>
      </c>
      <c r="AK9" s="21"/>
      <c r="AL9" s="20"/>
      <c r="AM9" s="11">
        <f t="shared" ref="AM9:AS9" si="8">MONTH(AM2)</f>
        <v>8</v>
      </c>
      <c r="AN9" s="11">
        <f t="shared" si="8"/>
        <v>8</v>
      </c>
      <c r="AO9" s="11">
        <f t="shared" si="8"/>
        <v>8</v>
      </c>
      <c r="AP9" s="11">
        <f t="shared" si="8"/>
        <v>8</v>
      </c>
      <c r="AQ9" s="11">
        <f t="shared" si="8"/>
        <v>8</v>
      </c>
      <c r="AR9" s="11">
        <f t="shared" si="8"/>
        <v>8</v>
      </c>
      <c r="AS9" s="19">
        <f t="shared" si="8"/>
        <v>8</v>
      </c>
      <c r="AT9" s="21"/>
      <c r="AU9" s="28"/>
      <c r="AV9" s="11">
        <f t="shared" ref="AV9:BB9" si="9">MONTH(AV2)</f>
        <v>8</v>
      </c>
      <c r="AW9" s="11">
        <f t="shared" si="9"/>
        <v>8</v>
      </c>
      <c r="AX9" s="11">
        <f t="shared" si="9"/>
        <v>8</v>
      </c>
      <c r="AY9" s="11">
        <f t="shared" si="9"/>
        <v>9</v>
      </c>
      <c r="AZ9" s="11">
        <f t="shared" si="9"/>
        <v>9</v>
      </c>
      <c r="BA9" s="11">
        <f t="shared" si="9"/>
        <v>9</v>
      </c>
      <c r="BB9" s="24">
        <f t="shared" si="9"/>
        <v>9</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lipiec!L13</f>
        <v>4</v>
      </c>
      <c r="M13" s="143">
        <f>lipiec!M13</f>
        <v>3</v>
      </c>
      <c r="N13" s="143">
        <f>lipiec!N13</f>
        <v>5</v>
      </c>
      <c r="O13" s="143">
        <f>lipiec!O13</f>
        <v>2</v>
      </c>
      <c r="P13" s="144">
        <f>lipiec!P13</f>
        <v>6</v>
      </c>
      <c r="Q13" s="145">
        <f>lipiec!Q13</f>
        <v>0</v>
      </c>
      <c r="R13" s="147">
        <f>lipiec!R13</f>
        <v>0</v>
      </c>
      <c r="S13" s="196">
        <f t="shared" ref="S13" si="12">IF(OR($B13=$B19,S16=0),0,ROUND((T14+Y18)/S16,0))</f>
        <v>18</v>
      </c>
      <c r="T13" s="142">
        <f>SUM(U13:AA13)</f>
        <v>20</v>
      </c>
      <c r="U13" s="143">
        <f>lipiec!U13</f>
        <v>4</v>
      </c>
      <c r="V13" s="143">
        <f>lipiec!V13</f>
        <v>3</v>
      </c>
      <c r="W13" s="143">
        <f>lipiec!W13</f>
        <v>5</v>
      </c>
      <c r="X13" s="143">
        <f>lipiec!X13</f>
        <v>2</v>
      </c>
      <c r="Y13" s="144">
        <f>lipiec!Y13</f>
        <v>6</v>
      </c>
      <c r="Z13" s="145">
        <f>lipiec!Z13</f>
        <v>0</v>
      </c>
      <c r="AA13" s="146">
        <f>lipiec!AA13</f>
        <v>0</v>
      </c>
      <c r="AB13" s="196">
        <f t="shared" ref="AB13" si="13">IF(OR($B13=$B19,AB16=0),0,ROUND((AC14+AH18)/AB16,0))</f>
        <v>18</v>
      </c>
      <c r="AC13" s="142">
        <f>SUM(AD13:AJ13)</f>
        <v>20</v>
      </c>
      <c r="AD13" s="143">
        <f>lipiec!AD13</f>
        <v>4</v>
      </c>
      <c r="AE13" s="143">
        <f>lipiec!AE13</f>
        <v>3</v>
      </c>
      <c r="AF13" s="143">
        <f>lipiec!AF13</f>
        <v>5</v>
      </c>
      <c r="AG13" s="143">
        <f>lipiec!AG13</f>
        <v>2</v>
      </c>
      <c r="AH13" s="144">
        <f>lipiec!AH13</f>
        <v>6</v>
      </c>
      <c r="AI13" s="145">
        <f>lipiec!AI13</f>
        <v>0</v>
      </c>
      <c r="AJ13" s="146">
        <f>lipiec!AJ13</f>
        <v>0</v>
      </c>
      <c r="AK13" s="196">
        <f t="shared" ref="AK13" si="14">IF(OR($B13=$B19,AK16=0),0,ROUND((AL14+AQ18)/AK16,0))</f>
        <v>18</v>
      </c>
      <c r="AL13" s="142">
        <f>SUM(AM13:AS13)</f>
        <v>20</v>
      </c>
      <c r="AM13" s="143">
        <f>lipiec!AM13</f>
        <v>4</v>
      </c>
      <c r="AN13" s="143">
        <f>lipiec!AN13</f>
        <v>3</v>
      </c>
      <c r="AO13" s="143">
        <f>lipiec!AO13</f>
        <v>5</v>
      </c>
      <c r="AP13" s="143">
        <f>lipiec!AP13</f>
        <v>2</v>
      </c>
      <c r="AQ13" s="144">
        <f>lipiec!AQ13</f>
        <v>6</v>
      </c>
      <c r="AR13" s="145">
        <f>lipiec!AR13</f>
        <v>0</v>
      </c>
      <c r="AS13" s="146">
        <f>lipiec!AS13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lipiec!B19</f>
        <v>1</v>
      </c>
      <c r="C19" s="317">
        <f>lipiec!C19</f>
        <v>0</v>
      </c>
      <c r="D19" s="317">
        <f>lipiec!D19</f>
        <v>0</v>
      </c>
      <c r="E19" s="317">
        <f>lipiec!E19</f>
        <v>0</v>
      </c>
      <c r="F19" s="177">
        <f>lipiec!F19</f>
        <v>18</v>
      </c>
      <c r="G19" s="185">
        <f>lipiec!G19</f>
        <v>18</v>
      </c>
      <c r="H19" s="177"/>
      <c r="I19" s="192">
        <f>K19+T19+AC19+AL19+AU19</f>
        <v>4</v>
      </c>
      <c r="J19" s="186">
        <f t="shared" ref="J19" si="93">IF(OR($B19=$B25,J22=0),0,ROUND((K20+P24)/J22,0))</f>
        <v>18</v>
      </c>
      <c r="K19" s="51">
        <f>SUM(L19:R19)</f>
        <v>1</v>
      </c>
      <c r="L19" s="52">
        <f>lipiec!L19</f>
        <v>1</v>
      </c>
      <c r="M19" s="52">
        <f>lipiec!M19</f>
        <v>0</v>
      </c>
      <c r="N19" s="52">
        <f>lipiec!N19</f>
        <v>0</v>
      </c>
      <c r="O19" s="52">
        <f>lipiec!O19</f>
        <v>0</v>
      </c>
      <c r="P19" s="53">
        <f>lipiec!P19</f>
        <v>0</v>
      </c>
      <c r="Q19" s="54">
        <f>lipiec!Q19</f>
        <v>0</v>
      </c>
      <c r="R19" s="55">
        <f>lipiec!R19</f>
        <v>0</v>
      </c>
      <c r="S19" s="188">
        <f t="shared" ref="S19" si="94">IF(OR($B19=$B25,S22=0),0,ROUND((T20+Y24)/S22,0))</f>
        <v>18</v>
      </c>
      <c r="T19" s="51">
        <f>SUM(U19:AA19)</f>
        <v>1</v>
      </c>
      <c r="U19" s="52">
        <f>lipiec!U19</f>
        <v>1</v>
      </c>
      <c r="V19" s="52">
        <f>lipiec!V19</f>
        <v>0</v>
      </c>
      <c r="W19" s="52">
        <f>lipiec!W19</f>
        <v>0</v>
      </c>
      <c r="X19" s="52">
        <f>lipiec!X19</f>
        <v>0</v>
      </c>
      <c r="Y19" s="53">
        <f>lipiec!Y19</f>
        <v>0</v>
      </c>
      <c r="Z19" s="54">
        <f>lipiec!Z19</f>
        <v>0</v>
      </c>
      <c r="AA19" s="55">
        <f>lipiec!AA19</f>
        <v>0</v>
      </c>
      <c r="AB19" s="188">
        <f t="shared" ref="AB19" si="95">IF(OR($B19=$B25,AB22=0),0,ROUND((AC20+AH24)/AB22,0))</f>
        <v>18</v>
      </c>
      <c r="AC19" s="51">
        <f>SUM(AD19:AJ19)</f>
        <v>1</v>
      </c>
      <c r="AD19" s="52">
        <f>lipiec!AD19</f>
        <v>1</v>
      </c>
      <c r="AE19" s="52">
        <f>lipiec!AE19</f>
        <v>0</v>
      </c>
      <c r="AF19" s="52">
        <f>lipiec!AF19</f>
        <v>0</v>
      </c>
      <c r="AG19" s="52">
        <f>lipiec!AG19</f>
        <v>0</v>
      </c>
      <c r="AH19" s="53">
        <f>lipiec!AH19</f>
        <v>0</v>
      </c>
      <c r="AI19" s="54">
        <f>lipiec!AI19</f>
        <v>0</v>
      </c>
      <c r="AJ19" s="55">
        <f>lipiec!AJ19</f>
        <v>0</v>
      </c>
      <c r="AK19" s="188">
        <f t="shared" ref="AK19" si="96">IF(OR($B19=$B25,AK22=0),0,ROUND((AL20+AQ24)/AK22,0))</f>
        <v>18</v>
      </c>
      <c r="AL19" s="51">
        <f>SUM(AM19:AS19)</f>
        <v>1</v>
      </c>
      <c r="AM19" s="52">
        <f>lipiec!AM19</f>
        <v>1</v>
      </c>
      <c r="AN19" s="52">
        <f>lipiec!AN19</f>
        <v>0</v>
      </c>
      <c r="AO19" s="52">
        <f>lipiec!AO19</f>
        <v>0</v>
      </c>
      <c r="AP19" s="52">
        <f>lipiec!AP19</f>
        <v>0</v>
      </c>
      <c r="AQ19" s="53">
        <f>lipiec!AQ19</f>
        <v>0</v>
      </c>
      <c r="AR19" s="54">
        <f>lipiec!AR19</f>
        <v>0</v>
      </c>
      <c r="AS19" s="55">
        <f>lipiec!AS19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lipiec!F24</f>
        <v>0</v>
      </c>
      <c r="G24" s="184">
        <f>lipiec!G24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lipiec!B25</f>
        <v>0</v>
      </c>
      <c r="C25" s="317">
        <f>lipiec!C25</f>
        <v>0</v>
      </c>
      <c r="D25" s="317">
        <f>lipiec!D25</f>
        <v>0</v>
      </c>
      <c r="E25" s="317">
        <f>lipiec!E25</f>
        <v>0</v>
      </c>
      <c r="F25" s="177">
        <f>lipiec!F25</f>
        <v>18</v>
      </c>
      <c r="G25" s="185">
        <f>lipiec!G25</f>
        <v>18</v>
      </c>
      <c r="H25" s="177"/>
      <c r="I25" s="192">
        <f t="shared" ref="I25:I29" si="176">K25+T25+AC25+AL25+AU25</f>
        <v>0</v>
      </c>
      <c r="J25" s="186">
        <f t="shared" ref="J25" si="177">IF(OR($B25=$B31,J28=0),0,ROUND((K26+P30)/J28,0))</f>
        <v>0</v>
      </c>
      <c r="K25" s="51">
        <f t="shared" ref="K25:K26" si="178">SUM(L25:R25)</f>
        <v>0</v>
      </c>
      <c r="L25" s="52">
        <f>lipiec!L25</f>
        <v>0</v>
      </c>
      <c r="M25" s="52">
        <f>lipiec!M25</f>
        <v>0</v>
      </c>
      <c r="N25" s="52">
        <f>lipiec!N25</f>
        <v>0</v>
      </c>
      <c r="O25" s="52">
        <f>lipiec!O25</f>
        <v>0</v>
      </c>
      <c r="P25" s="53">
        <f>lipiec!P25</f>
        <v>0</v>
      </c>
      <c r="Q25" s="54">
        <f>lipiec!Q25</f>
        <v>0</v>
      </c>
      <c r="R25" s="55">
        <f>lipiec!R25</f>
        <v>0</v>
      </c>
      <c r="S25" s="188">
        <f t="shared" ref="S25" si="179">IF(OR($B25=$B31,S28=0),0,ROUND((T26+Y30)/S28,0))</f>
        <v>0</v>
      </c>
      <c r="T25" s="51">
        <f t="shared" ref="T25:T26" si="180">SUM(U25:AA25)</f>
        <v>0</v>
      </c>
      <c r="U25" s="52">
        <f>lipiec!U25</f>
        <v>0</v>
      </c>
      <c r="V25" s="52">
        <f>lipiec!V25</f>
        <v>0</v>
      </c>
      <c r="W25" s="52">
        <f>lipiec!W25</f>
        <v>0</v>
      </c>
      <c r="X25" s="52">
        <f>lipiec!X25</f>
        <v>0</v>
      </c>
      <c r="Y25" s="53">
        <f>lipiec!Y25</f>
        <v>0</v>
      </c>
      <c r="Z25" s="54">
        <f>lipiec!Z25</f>
        <v>0</v>
      </c>
      <c r="AA25" s="55">
        <f>lipiec!AA25</f>
        <v>0</v>
      </c>
      <c r="AB25" s="188">
        <f t="shared" ref="AB25" si="181">IF(OR($B25=$B31,AB28=0),0,ROUND((AC26+AH30)/AB28,0))</f>
        <v>0</v>
      </c>
      <c r="AC25" s="51">
        <f t="shared" ref="AC25:AC26" si="182">SUM(AD25:AJ25)</f>
        <v>0</v>
      </c>
      <c r="AD25" s="52">
        <f>lipiec!AD25</f>
        <v>0</v>
      </c>
      <c r="AE25" s="52">
        <f>lipiec!AE25</f>
        <v>0</v>
      </c>
      <c r="AF25" s="52">
        <f>lipiec!AF25</f>
        <v>0</v>
      </c>
      <c r="AG25" s="52">
        <f>lipiec!AG25</f>
        <v>0</v>
      </c>
      <c r="AH25" s="53">
        <f>lipiec!AH25</f>
        <v>0</v>
      </c>
      <c r="AI25" s="54">
        <f>lipiec!AI25</f>
        <v>0</v>
      </c>
      <c r="AJ25" s="55">
        <f>lipiec!AJ25</f>
        <v>0</v>
      </c>
      <c r="AK25" s="188">
        <f t="shared" ref="AK25" si="183">IF(OR($B25=$B31,AK28=0),0,ROUND((AL26+AQ30)/AK28,0))</f>
        <v>0</v>
      </c>
      <c r="AL25" s="51">
        <f t="shared" ref="AL25:AL26" si="184">SUM(AM25:AS25)</f>
        <v>0</v>
      </c>
      <c r="AM25" s="52">
        <f>lipiec!AM25</f>
        <v>0</v>
      </c>
      <c r="AN25" s="52">
        <f>lipiec!AN25</f>
        <v>0</v>
      </c>
      <c r="AO25" s="52">
        <f>lipiec!AO25</f>
        <v>0</v>
      </c>
      <c r="AP25" s="52">
        <f>lipiec!AP25</f>
        <v>0</v>
      </c>
      <c r="AQ25" s="53">
        <f>lipiec!AQ25</f>
        <v>0</v>
      </c>
      <c r="AR25" s="54">
        <f>lipiec!AR25</f>
        <v>0</v>
      </c>
      <c r="AS25" s="55">
        <f>lipiec!AS25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lipiec!F30</f>
        <v>0</v>
      </c>
      <c r="G30" s="184">
        <f>lipiec!G30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lipiec!B31</f>
        <v>0</v>
      </c>
      <c r="C31" s="317">
        <f>lipiec!C31</f>
        <v>0</v>
      </c>
      <c r="D31" s="317">
        <f>lipiec!D31</f>
        <v>0</v>
      </c>
      <c r="E31" s="317">
        <f>lipiec!E31</f>
        <v>0</v>
      </c>
      <c r="F31" s="177">
        <f>lipiec!F31</f>
        <v>18</v>
      </c>
      <c r="G31" s="185">
        <f>lipiec!G31</f>
        <v>18</v>
      </c>
      <c r="H31" s="177"/>
      <c r="I31" s="192">
        <f t="shared" ref="I31:I35" si="285">K31+T31+AC31+AL31+AU31</f>
        <v>0</v>
      </c>
      <c r="J31" s="186">
        <f t="shared" ref="J31" si="286">IF(OR($B31=$B37,J34=0),0,ROUND((K32+P36)/J34,0))</f>
        <v>0</v>
      </c>
      <c r="K31" s="51">
        <f t="shared" ref="K31:K32" si="287">SUM(L31:R31)</f>
        <v>0</v>
      </c>
      <c r="L31" s="52">
        <f>lipiec!L31</f>
        <v>0</v>
      </c>
      <c r="M31" s="52">
        <f>lipiec!M31</f>
        <v>0</v>
      </c>
      <c r="N31" s="52">
        <f>lipiec!N31</f>
        <v>0</v>
      </c>
      <c r="O31" s="52">
        <f>lipiec!O31</f>
        <v>0</v>
      </c>
      <c r="P31" s="53">
        <f>lipiec!P31</f>
        <v>0</v>
      </c>
      <c r="Q31" s="54">
        <f>lipiec!Q31</f>
        <v>0</v>
      </c>
      <c r="R31" s="55">
        <f>lipiec!R31</f>
        <v>0</v>
      </c>
      <c r="S31" s="188">
        <f t="shared" ref="S31" si="288">IF(OR($B31=$B37,S34=0),0,ROUND((T32+Y36)/S34,0))</f>
        <v>0</v>
      </c>
      <c r="T31" s="51">
        <f t="shared" ref="T31:T32" si="289">SUM(U31:AA31)</f>
        <v>0</v>
      </c>
      <c r="U31" s="52">
        <f>lipiec!U31</f>
        <v>0</v>
      </c>
      <c r="V31" s="52">
        <f>lipiec!V31</f>
        <v>0</v>
      </c>
      <c r="W31" s="52">
        <f>lipiec!W31</f>
        <v>0</v>
      </c>
      <c r="X31" s="52">
        <f>lipiec!X31</f>
        <v>0</v>
      </c>
      <c r="Y31" s="53">
        <f>lipiec!Y31</f>
        <v>0</v>
      </c>
      <c r="Z31" s="54">
        <f>lipiec!Z31</f>
        <v>0</v>
      </c>
      <c r="AA31" s="55">
        <f>lipiec!AA31</f>
        <v>0</v>
      </c>
      <c r="AB31" s="188">
        <f t="shared" ref="AB31" si="290">IF(OR($B31=$B37,AB34=0),0,ROUND((AC32+AH36)/AB34,0))</f>
        <v>0</v>
      </c>
      <c r="AC31" s="51">
        <f t="shared" ref="AC31:AC32" si="291">SUM(AD31:AJ31)</f>
        <v>0</v>
      </c>
      <c r="AD31" s="52">
        <f>lipiec!AD31</f>
        <v>0</v>
      </c>
      <c r="AE31" s="52">
        <f>lipiec!AE31</f>
        <v>0</v>
      </c>
      <c r="AF31" s="52">
        <f>lipiec!AF31</f>
        <v>0</v>
      </c>
      <c r="AG31" s="52">
        <f>lipiec!AG31</f>
        <v>0</v>
      </c>
      <c r="AH31" s="53">
        <f>lipiec!AH31</f>
        <v>0</v>
      </c>
      <c r="AI31" s="54">
        <f>lipiec!AI31</f>
        <v>0</v>
      </c>
      <c r="AJ31" s="55">
        <f>lipiec!AJ31</f>
        <v>0</v>
      </c>
      <c r="AK31" s="188">
        <f t="shared" ref="AK31" si="292">IF(OR($B31=$B37,AK34=0),0,ROUND((AL32+AQ36)/AK34,0))</f>
        <v>0</v>
      </c>
      <c r="AL31" s="51">
        <f t="shared" ref="AL31:AL32" si="293">SUM(AM31:AS31)</f>
        <v>0</v>
      </c>
      <c r="AM31" s="52">
        <f>lipiec!AM31</f>
        <v>0</v>
      </c>
      <c r="AN31" s="52">
        <f>lipiec!AN31</f>
        <v>0</v>
      </c>
      <c r="AO31" s="52">
        <f>lipiec!AO31</f>
        <v>0</v>
      </c>
      <c r="AP31" s="52">
        <f>lipiec!AP31</f>
        <v>0</v>
      </c>
      <c r="AQ31" s="53">
        <f>lipiec!AQ31</f>
        <v>0</v>
      </c>
      <c r="AR31" s="54">
        <f>lipiec!AR31</f>
        <v>0</v>
      </c>
      <c r="AS31" s="55">
        <f>lipiec!AS31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lipiec!F36</f>
        <v>0</v>
      </c>
      <c r="G36" s="184">
        <f>lipiec!G36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lipiec!B37</f>
        <v>0</v>
      </c>
      <c r="C37" s="317">
        <f>lipiec!C37</f>
        <v>0</v>
      </c>
      <c r="D37" s="317">
        <f>lipiec!D37</f>
        <v>0</v>
      </c>
      <c r="E37" s="317">
        <f>lipiec!E37</f>
        <v>0</v>
      </c>
      <c r="F37" s="177">
        <f>lipiec!F37</f>
        <v>18</v>
      </c>
      <c r="G37" s="185">
        <f>lipiec!G37</f>
        <v>18</v>
      </c>
      <c r="H37" s="177"/>
      <c r="I37" s="192">
        <f t="shared" ref="I37:I41" si="394">K37+T37+AC37+AL37+AU37</f>
        <v>0</v>
      </c>
      <c r="J37" s="186">
        <f t="shared" ref="J37" si="395">IF(OR($B37=$B43,J40=0),0,ROUND((K38+P42)/J40,0))</f>
        <v>0</v>
      </c>
      <c r="K37" s="51">
        <f t="shared" ref="K37:K38" si="396">SUM(L37:R37)</f>
        <v>0</v>
      </c>
      <c r="L37" s="52">
        <f>lipiec!L37</f>
        <v>0</v>
      </c>
      <c r="M37" s="52">
        <f>lipiec!M37</f>
        <v>0</v>
      </c>
      <c r="N37" s="52">
        <f>lipiec!N37</f>
        <v>0</v>
      </c>
      <c r="O37" s="52">
        <f>lipiec!O37</f>
        <v>0</v>
      </c>
      <c r="P37" s="53">
        <f>lipiec!P37</f>
        <v>0</v>
      </c>
      <c r="Q37" s="54">
        <f>lipiec!Q37</f>
        <v>0</v>
      </c>
      <c r="R37" s="55">
        <f>lipiec!R37</f>
        <v>0</v>
      </c>
      <c r="S37" s="188">
        <f t="shared" ref="S37" si="397">IF(OR($B37=$B43,S40=0),0,ROUND((T38+Y42)/S40,0))</f>
        <v>0</v>
      </c>
      <c r="T37" s="51">
        <f t="shared" ref="T37:T38" si="398">SUM(U37:AA37)</f>
        <v>0</v>
      </c>
      <c r="U37" s="52">
        <f>lipiec!U37</f>
        <v>0</v>
      </c>
      <c r="V37" s="52">
        <f>lipiec!V37</f>
        <v>0</v>
      </c>
      <c r="W37" s="52">
        <f>lipiec!W37</f>
        <v>0</v>
      </c>
      <c r="X37" s="52">
        <f>lipiec!X37</f>
        <v>0</v>
      </c>
      <c r="Y37" s="53">
        <f>lipiec!Y37</f>
        <v>0</v>
      </c>
      <c r="Z37" s="54">
        <f>lipiec!Z37</f>
        <v>0</v>
      </c>
      <c r="AA37" s="55">
        <f>lipiec!AA37</f>
        <v>0</v>
      </c>
      <c r="AB37" s="188">
        <f t="shared" ref="AB37" si="399">IF(OR($B37=$B43,AB40=0),0,ROUND((AC38+AH42)/AB40,0))</f>
        <v>0</v>
      </c>
      <c r="AC37" s="51">
        <f t="shared" ref="AC37:AC38" si="400">SUM(AD37:AJ37)</f>
        <v>0</v>
      </c>
      <c r="AD37" s="52">
        <f>lipiec!AD37</f>
        <v>0</v>
      </c>
      <c r="AE37" s="52">
        <f>lipiec!AE37</f>
        <v>0</v>
      </c>
      <c r="AF37" s="52">
        <f>lipiec!AF37</f>
        <v>0</v>
      </c>
      <c r="AG37" s="52">
        <f>lipiec!AG37</f>
        <v>0</v>
      </c>
      <c r="AH37" s="53">
        <f>lipiec!AH37</f>
        <v>0</v>
      </c>
      <c r="AI37" s="54">
        <f>lipiec!AI37</f>
        <v>0</v>
      </c>
      <c r="AJ37" s="55">
        <f>lipiec!AJ37</f>
        <v>0</v>
      </c>
      <c r="AK37" s="188">
        <f t="shared" ref="AK37" si="401">IF(OR($B37=$B43,AK40=0),0,ROUND((AL38+AQ42)/AK40,0))</f>
        <v>0</v>
      </c>
      <c r="AL37" s="51">
        <f t="shared" ref="AL37:AL38" si="402">SUM(AM37:AS37)</f>
        <v>0</v>
      </c>
      <c r="AM37" s="52">
        <f>lipiec!AM37</f>
        <v>0</v>
      </c>
      <c r="AN37" s="52">
        <f>lipiec!AN37</f>
        <v>0</v>
      </c>
      <c r="AO37" s="52">
        <f>lipiec!AO37</f>
        <v>0</v>
      </c>
      <c r="AP37" s="52">
        <f>lipiec!AP37</f>
        <v>0</v>
      </c>
      <c r="AQ37" s="53">
        <f>lipiec!AQ37</f>
        <v>0</v>
      </c>
      <c r="AR37" s="54">
        <f>lipiec!AR37</f>
        <v>0</v>
      </c>
      <c r="AS37" s="55">
        <f>lipiec!AS37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lipiec!F42</f>
        <v>0</v>
      </c>
      <c r="G42" s="184">
        <f>lipiec!G42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lipiec!B43</f>
        <v>0</v>
      </c>
      <c r="C43" s="317">
        <f>lipiec!C43</f>
        <v>0</v>
      </c>
      <c r="D43" s="317">
        <f>lipiec!D43</f>
        <v>0</v>
      </c>
      <c r="E43" s="317">
        <f>lipiec!E43</f>
        <v>0</v>
      </c>
      <c r="F43" s="177">
        <f>lipiec!F43</f>
        <v>18</v>
      </c>
      <c r="G43" s="185">
        <f>lipiec!G43</f>
        <v>18</v>
      </c>
      <c r="H43" s="177"/>
      <c r="I43" s="192">
        <f t="shared" ref="I43:I47" si="503">K43+T43+AC43+AL43+AU43</f>
        <v>0</v>
      </c>
      <c r="J43" s="186">
        <f t="shared" ref="J43" si="504">IF(OR($B43=$B49,J46=0),0,ROUND((K44+P48)/J46,0))</f>
        <v>0</v>
      </c>
      <c r="K43" s="51">
        <f t="shared" ref="K43:K44" si="505">SUM(L43:R43)</f>
        <v>0</v>
      </c>
      <c r="L43" s="52">
        <f>lipiec!L43</f>
        <v>0</v>
      </c>
      <c r="M43" s="52">
        <f>lipiec!M43</f>
        <v>0</v>
      </c>
      <c r="N43" s="52">
        <f>lipiec!N43</f>
        <v>0</v>
      </c>
      <c r="O43" s="52">
        <f>lipiec!O43</f>
        <v>0</v>
      </c>
      <c r="P43" s="53">
        <f>lipiec!P43</f>
        <v>0</v>
      </c>
      <c r="Q43" s="54">
        <f>lipiec!Q43</f>
        <v>0</v>
      </c>
      <c r="R43" s="55">
        <f>lipiec!R43</f>
        <v>0</v>
      </c>
      <c r="S43" s="188">
        <f t="shared" ref="S43" si="506">IF(OR($B43=$B49,S46=0),0,ROUND((T44+Y48)/S46,0))</f>
        <v>0</v>
      </c>
      <c r="T43" s="51">
        <f t="shared" ref="T43:T44" si="507">SUM(U43:AA43)</f>
        <v>0</v>
      </c>
      <c r="U43" s="52">
        <f>lipiec!U43</f>
        <v>0</v>
      </c>
      <c r="V43" s="52">
        <f>lipiec!V43</f>
        <v>0</v>
      </c>
      <c r="W43" s="52">
        <f>lipiec!W43</f>
        <v>0</v>
      </c>
      <c r="X43" s="52">
        <f>lipiec!X43</f>
        <v>0</v>
      </c>
      <c r="Y43" s="53">
        <f>lipiec!Y43</f>
        <v>0</v>
      </c>
      <c r="Z43" s="54">
        <f>lipiec!Z43</f>
        <v>0</v>
      </c>
      <c r="AA43" s="55">
        <f>lipiec!AA43</f>
        <v>0</v>
      </c>
      <c r="AB43" s="188">
        <f t="shared" ref="AB43" si="508">IF(OR($B43=$B49,AB46=0),0,ROUND((AC44+AH48)/AB46,0))</f>
        <v>0</v>
      </c>
      <c r="AC43" s="51">
        <f t="shared" ref="AC43:AC44" si="509">SUM(AD43:AJ43)</f>
        <v>0</v>
      </c>
      <c r="AD43" s="52">
        <f>lipiec!AD43</f>
        <v>0</v>
      </c>
      <c r="AE43" s="52">
        <f>lipiec!AE43</f>
        <v>0</v>
      </c>
      <c r="AF43" s="52">
        <f>lipiec!AF43</f>
        <v>0</v>
      </c>
      <c r="AG43" s="52">
        <f>lipiec!AG43</f>
        <v>0</v>
      </c>
      <c r="AH43" s="53">
        <f>lipiec!AH43</f>
        <v>0</v>
      </c>
      <c r="AI43" s="54">
        <f>lipiec!AI43</f>
        <v>0</v>
      </c>
      <c r="AJ43" s="55">
        <f>lipiec!AJ43</f>
        <v>0</v>
      </c>
      <c r="AK43" s="188">
        <f t="shared" ref="AK43" si="510">IF(OR($B43=$B49,AK46=0),0,ROUND((AL44+AQ48)/AK46,0))</f>
        <v>0</v>
      </c>
      <c r="AL43" s="51">
        <f t="shared" ref="AL43:AL44" si="511">SUM(AM43:AS43)</f>
        <v>0</v>
      </c>
      <c r="AM43" s="52">
        <f>lipiec!AM43</f>
        <v>0</v>
      </c>
      <c r="AN43" s="52">
        <f>lipiec!AN43</f>
        <v>0</v>
      </c>
      <c r="AO43" s="52">
        <f>lipiec!AO43</f>
        <v>0</v>
      </c>
      <c r="AP43" s="52">
        <f>lipiec!AP43</f>
        <v>0</v>
      </c>
      <c r="AQ43" s="53">
        <f>lipiec!AQ43</f>
        <v>0</v>
      </c>
      <c r="AR43" s="54">
        <f>lipiec!AR43</f>
        <v>0</v>
      </c>
      <c r="AS43" s="55">
        <f>lipiec!AS43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lipiec!F48</f>
        <v>0</v>
      </c>
      <c r="G48" s="184">
        <f>lipiec!G48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lipiec!B49</f>
        <v>0</v>
      </c>
      <c r="C49" s="317">
        <f>lipiec!C49</f>
        <v>0</v>
      </c>
      <c r="D49" s="317">
        <f>lipiec!D49</f>
        <v>0</v>
      </c>
      <c r="E49" s="317">
        <f>lipiec!E49</f>
        <v>0</v>
      </c>
      <c r="F49" s="177">
        <f>lipiec!F49</f>
        <v>18</v>
      </c>
      <c r="G49" s="185">
        <f>lipiec!G49</f>
        <v>18</v>
      </c>
      <c r="H49" s="177"/>
      <c r="I49" s="192">
        <f t="shared" ref="I49:I53" si="612">K49+T49+AC49+AL49+AU49</f>
        <v>0</v>
      </c>
      <c r="J49" s="186">
        <f t="shared" ref="J49" si="613">IF(OR($B49=$B55,J52=0),0,ROUND((K50+P54)/J52,0))</f>
        <v>0</v>
      </c>
      <c r="K49" s="51">
        <f t="shared" ref="K49:K50" si="614">SUM(L49:R49)</f>
        <v>0</v>
      </c>
      <c r="L49" s="52">
        <f>lipiec!L49</f>
        <v>0</v>
      </c>
      <c r="M49" s="52">
        <f>lipiec!M49</f>
        <v>0</v>
      </c>
      <c r="N49" s="52">
        <f>lipiec!N49</f>
        <v>0</v>
      </c>
      <c r="O49" s="52">
        <f>lipiec!O49</f>
        <v>0</v>
      </c>
      <c r="P49" s="53">
        <f>lipiec!P49</f>
        <v>0</v>
      </c>
      <c r="Q49" s="54">
        <f>lipiec!Q49</f>
        <v>0</v>
      </c>
      <c r="R49" s="55">
        <f>lipiec!R49</f>
        <v>0</v>
      </c>
      <c r="S49" s="188">
        <f t="shared" ref="S49" si="615">IF(OR($B49=$B55,S52=0),0,ROUND((T50+Y54)/S52,0))</f>
        <v>0</v>
      </c>
      <c r="T49" s="51">
        <f t="shared" ref="T49:T50" si="616">SUM(U49:AA49)</f>
        <v>0</v>
      </c>
      <c r="U49" s="52">
        <f>lipiec!U49</f>
        <v>0</v>
      </c>
      <c r="V49" s="52">
        <f>lipiec!V49</f>
        <v>0</v>
      </c>
      <c r="W49" s="52">
        <f>lipiec!W49</f>
        <v>0</v>
      </c>
      <c r="X49" s="52">
        <f>lipiec!X49</f>
        <v>0</v>
      </c>
      <c r="Y49" s="53">
        <f>lipiec!Y49</f>
        <v>0</v>
      </c>
      <c r="Z49" s="54">
        <f>lipiec!Z49</f>
        <v>0</v>
      </c>
      <c r="AA49" s="55">
        <f>lipiec!AA49</f>
        <v>0</v>
      </c>
      <c r="AB49" s="188">
        <f t="shared" ref="AB49" si="617">IF(OR($B49=$B55,AB52=0),0,ROUND((AC50+AH54)/AB52,0))</f>
        <v>0</v>
      </c>
      <c r="AC49" s="51">
        <f t="shared" ref="AC49:AC50" si="618">SUM(AD49:AJ49)</f>
        <v>0</v>
      </c>
      <c r="AD49" s="52">
        <f>lipiec!AD49</f>
        <v>0</v>
      </c>
      <c r="AE49" s="52">
        <f>lipiec!AE49</f>
        <v>0</v>
      </c>
      <c r="AF49" s="52">
        <f>lipiec!AF49</f>
        <v>0</v>
      </c>
      <c r="AG49" s="52">
        <f>lipiec!AG49</f>
        <v>0</v>
      </c>
      <c r="AH49" s="53">
        <f>lipiec!AH49</f>
        <v>0</v>
      </c>
      <c r="AI49" s="54">
        <f>lipiec!AI49</f>
        <v>0</v>
      </c>
      <c r="AJ49" s="55">
        <f>lipiec!AJ49</f>
        <v>0</v>
      </c>
      <c r="AK49" s="188">
        <f t="shared" ref="AK49" si="619">IF(OR($B49=$B55,AK52=0),0,ROUND((AL50+AQ54)/AK52,0))</f>
        <v>0</v>
      </c>
      <c r="AL49" s="51">
        <f t="shared" ref="AL49:AL50" si="620">SUM(AM49:AS49)</f>
        <v>0</v>
      </c>
      <c r="AM49" s="52">
        <f>lipiec!AM49</f>
        <v>0</v>
      </c>
      <c r="AN49" s="52">
        <f>lipiec!AN49</f>
        <v>0</v>
      </c>
      <c r="AO49" s="52">
        <f>lipiec!AO49</f>
        <v>0</v>
      </c>
      <c r="AP49" s="52">
        <f>lipiec!AP49</f>
        <v>0</v>
      </c>
      <c r="AQ49" s="53">
        <f>lipiec!AQ49</f>
        <v>0</v>
      </c>
      <c r="AR49" s="54">
        <f>lipiec!AR49</f>
        <v>0</v>
      </c>
      <c r="AS49" s="55">
        <f>lipiec!AS49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lipiec!F54</f>
        <v>0</v>
      </c>
      <c r="G54" s="184">
        <f>lipiec!G54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lipiec!B55</f>
        <v>0</v>
      </c>
      <c r="C55" s="317">
        <f>lipiec!C55</f>
        <v>0</v>
      </c>
      <c r="D55" s="317">
        <f>lipiec!D55</f>
        <v>0</v>
      </c>
      <c r="E55" s="317">
        <f>lipiec!E55</f>
        <v>0</v>
      </c>
      <c r="F55" s="177">
        <f>lipiec!F55</f>
        <v>18</v>
      </c>
      <c r="G55" s="185">
        <f>lipiec!G55</f>
        <v>18</v>
      </c>
      <c r="H55" s="177"/>
      <c r="I55" s="192">
        <f t="shared" ref="I55:I59" si="721">K55+T55+AC55+AL55+AU55</f>
        <v>0</v>
      </c>
      <c r="J55" s="186">
        <f t="shared" ref="J55" si="722">IF(OR($B55=$B61,J58=0),0,ROUND((K56+P60)/J58,0))</f>
        <v>0</v>
      </c>
      <c r="K55" s="51">
        <f t="shared" ref="K55:K56" si="723">SUM(L55:R55)</f>
        <v>0</v>
      </c>
      <c r="L55" s="52">
        <f>lipiec!L55</f>
        <v>0</v>
      </c>
      <c r="M55" s="52">
        <f>lipiec!M55</f>
        <v>0</v>
      </c>
      <c r="N55" s="52">
        <f>lipiec!N55</f>
        <v>0</v>
      </c>
      <c r="O55" s="52">
        <f>lipiec!O55</f>
        <v>0</v>
      </c>
      <c r="P55" s="53">
        <f>lipiec!P55</f>
        <v>0</v>
      </c>
      <c r="Q55" s="54">
        <f>lipiec!Q55</f>
        <v>0</v>
      </c>
      <c r="R55" s="55">
        <f>lipiec!R55</f>
        <v>0</v>
      </c>
      <c r="S55" s="188">
        <f t="shared" ref="S55" si="724">IF(OR($B55=$B61,S58=0),0,ROUND((T56+Y60)/S58,0))</f>
        <v>0</v>
      </c>
      <c r="T55" s="51">
        <f t="shared" ref="T55:T56" si="725">SUM(U55:AA55)</f>
        <v>0</v>
      </c>
      <c r="U55" s="52">
        <f>lipiec!U55</f>
        <v>0</v>
      </c>
      <c r="V55" s="52">
        <f>lipiec!V55</f>
        <v>0</v>
      </c>
      <c r="W55" s="52">
        <f>lipiec!W55</f>
        <v>0</v>
      </c>
      <c r="X55" s="52">
        <f>lipiec!X55</f>
        <v>0</v>
      </c>
      <c r="Y55" s="53">
        <f>lipiec!Y55</f>
        <v>0</v>
      </c>
      <c r="Z55" s="54">
        <f>lipiec!Z55</f>
        <v>0</v>
      </c>
      <c r="AA55" s="55">
        <f>lipiec!AA55</f>
        <v>0</v>
      </c>
      <c r="AB55" s="188">
        <f t="shared" ref="AB55" si="726">IF(OR($B55=$B61,AB58=0),0,ROUND((AC56+AH60)/AB58,0))</f>
        <v>0</v>
      </c>
      <c r="AC55" s="51">
        <f t="shared" ref="AC55:AC56" si="727">SUM(AD55:AJ55)</f>
        <v>0</v>
      </c>
      <c r="AD55" s="52">
        <f>lipiec!AD55</f>
        <v>0</v>
      </c>
      <c r="AE55" s="52">
        <f>lipiec!AE55</f>
        <v>0</v>
      </c>
      <c r="AF55" s="52">
        <f>lipiec!AF55</f>
        <v>0</v>
      </c>
      <c r="AG55" s="52">
        <f>lipiec!AG55</f>
        <v>0</v>
      </c>
      <c r="AH55" s="53">
        <f>lipiec!AH55</f>
        <v>0</v>
      </c>
      <c r="AI55" s="54">
        <f>lipiec!AI55</f>
        <v>0</v>
      </c>
      <c r="AJ55" s="55">
        <f>lipiec!AJ55</f>
        <v>0</v>
      </c>
      <c r="AK55" s="188">
        <f t="shared" ref="AK55" si="728">IF(OR($B55=$B61,AK58=0),0,ROUND((AL56+AQ60)/AK58,0))</f>
        <v>0</v>
      </c>
      <c r="AL55" s="51">
        <f t="shared" ref="AL55:AL56" si="729">SUM(AM55:AS55)</f>
        <v>0</v>
      </c>
      <c r="AM55" s="52">
        <f>lipiec!AM55</f>
        <v>0</v>
      </c>
      <c r="AN55" s="52">
        <f>lipiec!AN55</f>
        <v>0</v>
      </c>
      <c r="AO55" s="52">
        <f>lipiec!AO55</f>
        <v>0</v>
      </c>
      <c r="AP55" s="52">
        <f>lipiec!AP55</f>
        <v>0</v>
      </c>
      <c r="AQ55" s="53">
        <f>lipiec!AQ55</f>
        <v>0</v>
      </c>
      <c r="AR55" s="54">
        <f>lipiec!AR55</f>
        <v>0</v>
      </c>
      <c r="AS55" s="55">
        <f>lipiec!AS55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lipiec!F60</f>
        <v>0</v>
      </c>
      <c r="G60" s="184">
        <f>lipiec!G60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lipiec!B61</f>
        <v>0</v>
      </c>
      <c r="C61" s="317">
        <f>lipiec!C61</f>
        <v>0</v>
      </c>
      <c r="D61" s="317">
        <f>lipiec!D61</f>
        <v>0</v>
      </c>
      <c r="E61" s="317">
        <f>lipiec!E61</f>
        <v>0</v>
      </c>
      <c r="F61" s="177">
        <f>lipiec!F61</f>
        <v>18</v>
      </c>
      <c r="G61" s="185">
        <f>lipiec!G61</f>
        <v>18</v>
      </c>
      <c r="H61" s="177"/>
      <c r="I61" s="192">
        <f t="shared" ref="I61:I65" si="830">K61+T61+AC61+AL61+AU61</f>
        <v>0</v>
      </c>
      <c r="J61" s="186">
        <f t="shared" ref="J61" si="831">IF(OR($B61=$B67,J64=0),0,ROUND((K62+P66)/J64,0))</f>
        <v>0</v>
      </c>
      <c r="K61" s="51">
        <f t="shared" ref="K61:K62" si="832">SUM(L61:R61)</f>
        <v>0</v>
      </c>
      <c r="L61" s="52">
        <f>lipiec!L61</f>
        <v>0</v>
      </c>
      <c r="M61" s="52">
        <f>lipiec!M61</f>
        <v>0</v>
      </c>
      <c r="N61" s="52">
        <f>lipiec!N61</f>
        <v>0</v>
      </c>
      <c r="O61" s="52">
        <f>lipiec!O61</f>
        <v>0</v>
      </c>
      <c r="P61" s="53">
        <f>lipiec!P61</f>
        <v>0</v>
      </c>
      <c r="Q61" s="54">
        <f>lipiec!Q61</f>
        <v>0</v>
      </c>
      <c r="R61" s="55">
        <f>lipiec!R61</f>
        <v>0</v>
      </c>
      <c r="S61" s="188">
        <f t="shared" ref="S61" si="833">IF(OR($B61=$B67,S64=0),0,ROUND((T62+Y66)/S64,0))</f>
        <v>0</v>
      </c>
      <c r="T61" s="51">
        <f t="shared" ref="T61:T62" si="834">SUM(U61:AA61)</f>
        <v>0</v>
      </c>
      <c r="U61" s="52">
        <f>lipiec!U61</f>
        <v>0</v>
      </c>
      <c r="V61" s="52">
        <f>lipiec!V61</f>
        <v>0</v>
      </c>
      <c r="W61" s="52">
        <f>lipiec!W61</f>
        <v>0</v>
      </c>
      <c r="X61" s="52">
        <f>lipiec!X61</f>
        <v>0</v>
      </c>
      <c r="Y61" s="53">
        <f>lipiec!Y61</f>
        <v>0</v>
      </c>
      <c r="Z61" s="54">
        <f>lipiec!Z61</f>
        <v>0</v>
      </c>
      <c r="AA61" s="55">
        <f>lipiec!AA61</f>
        <v>0</v>
      </c>
      <c r="AB61" s="188">
        <f t="shared" ref="AB61" si="835">IF(OR($B61=$B67,AB64=0),0,ROUND((AC62+AH66)/AB64,0))</f>
        <v>0</v>
      </c>
      <c r="AC61" s="51">
        <f t="shared" ref="AC61:AC62" si="836">SUM(AD61:AJ61)</f>
        <v>0</v>
      </c>
      <c r="AD61" s="52">
        <f>lipiec!AD61</f>
        <v>0</v>
      </c>
      <c r="AE61" s="52">
        <f>lipiec!AE61</f>
        <v>0</v>
      </c>
      <c r="AF61" s="52">
        <f>lipiec!AF61</f>
        <v>0</v>
      </c>
      <c r="AG61" s="52">
        <f>lipiec!AG61</f>
        <v>0</v>
      </c>
      <c r="AH61" s="53">
        <f>lipiec!AH61</f>
        <v>0</v>
      </c>
      <c r="AI61" s="54">
        <f>lipiec!AI61</f>
        <v>0</v>
      </c>
      <c r="AJ61" s="55">
        <f>lipiec!AJ61</f>
        <v>0</v>
      </c>
      <c r="AK61" s="188">
        <f t="shared" ref="AK61" si="837">IF(OR($B61=$B67,AK64=0),0,ROUND((AL62+AQ66)/AK64,0))</f>
        <v>0</v>
      </c>
      <c r="AL61" s="51">
        <f t="shared" ref="AL61:AL62" si="838">SUM(AM61:AS61)</f>
        <v>0</v>
      </c>
      <c r="AM61" s="52">
        <f>lipiec!AM61</f>
        <v>0</v>
      </c>
      <c r="AN61" s="52">
        <f>lipiec!AN61</f>
        <v>0</v>
      </c>
      <c r="AO61" s="52">
        <f>lipiec!AO61</f>
        <v>0</v>
      </c>
      <c r="AP61" s="52">
        <f>lipiec!AP61</f>
        <v>0</v>
      </c>
      <c r="AQ61" s="53">
        <f>lipiec!AQ61</f>
        <v>0</v>
      </c>
      <c r="AR61" s="54">
        <f>lipiec!AR61</f>
        <v>0</v>
      </c>
      <c r="AS61" s="55">
        <f>lipiec!AS61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lipiec!F66</f>
        <v>0</v>
      </c>
      <c r="G66" s="184">
        <f>lipiec!G66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lipiec!B67</f>
        <v>0</v>
      </c>
      <c r="C67" s="317">
        <f>lipiec!C67</f>
        <v>0</v>
      </c>
      <c r="D67" s="317">
        <f>lipiec!D67</f>
        <v>0</v>
      </c>
      <c r="E67" s="317">
        <f>lipiec!E67</f>
        <v>0</v>
      </c>
      <c r="F67" s="177">
        <f>lipiec!F67</f>
        <v>18</v>
      </c>
      <c r="G67" s="185">
        <f>lipiec!G67</f>
        <v>18</v>
      </c>
      <c r="H67" s="177"/>
      <c r="I67" s="192">
        <f t="shared" ref="I67:I71" si="939">K67+T67+AC67+AL67+AU67</f>
        <v>0</v>
      </c>
      <c r="J67" s="186">
        <f t="shared" ref="J67" si="940">IF(OR($B67=$B73,J70=0),0,ROUND((K68+P72)/J70,0))</f>
        <v>0</v>
      </c>
      <c r="K67" s="51">
        <f t="shared" ref="K67:K68" si="941">SUM(L67:R67)</f>
        <v>0</v>
      </c>
      <c r="L67" s="52">
        <f>lipiec!L67</f>
        <v>0</v>
      </c>
      <c r="M67" s="52">
        <f>lipiec!M67</f>
        <v>0</v>
      </c>
      <c r="N67" s="52">
        <f>lipiec!N67</f>
        <v>0</v>
      </c>
      <c r="O67" s="52">
        <f>lipiec!O67</f>
        <v>0</v>
      </c>
      <c r="P67" s="53">
        <f>lipiec!P67</f>
        <v>0</v>
      </c>
      <c r="Q67" s="54">
        <f>lipiec!Q67</f>
        <v>0</v>
      </c>
      <c r="R67" s="55">
        <f>lipiec!R67</f>
        <v>0</v>
      </c>
      <c r="S67" s="188">
        <f t="shared" ref="S67" si="942">IF(OR($B67=$B73,S70=0),0,ROUND((T68+Y72)/S70,0))</f>
        <v>0</v>
      </c>
      <c r="T67" s="51">
        <f t="shared" ref="T67:T68" si="943">SUM(U67:AA67)</f>
        <v>0</v>
      </c>
      <c r="U67" s="52">
        <f>lipiec!U67</f>
        <v>0</v>
      </c>
      <c r="V67" s="52">
        <f>lipiec!V67</f>
        <v>0</v>
      </c>
      <c r="W67" s="52">
        <f>lipiec!W67</f>
        <v>0</v>
      </c>
      <c r="X67" s="52">
        <f>lipiec!X67</f>
        <v>0</v>
      </c>
      <c r="Y67" s="53">
        <f>lipiec!Y67</f>
        <v>0</v>
      </c>
      <c r="Z67" s="54">
        <f>lipiec!Z67</f>
        <v>0</v>
      </c>
      <c r="AA67" s="55">
        <f>lipiec!AA67</f>
        <v>0</v>
      </c>
      <c r="AB67" s="188">
        <f t="shared" ref="AB67" si="944">IF(OR($B67=$B73,AB70=0),0,ROUND((AC68+AH72)/AB70,0))</f>
        <v>0</v>
      </c>
      <c r="AC67" s="51">
        <f t="shared" ref="AC67:AC68" si="945">SUM(AD67:AJ67)</f>
        <v>0</v>
      </c>
      <c r="AD67" s="52">
        <f>lipiec!AD67</f>
        <v>0</v>
      </c>
      <c r="AE67" s="52">
        <f>lipiec!AE67</f>
        <v>0</v>
      </c>
      <c r="AF67" s="52">
        <f>lipiec!AF67</f>
        <v>0</v>
      </c>
      <c r="AG67" s="52">
        <f>lipiec!AG67</f>
        <v>0</v>
      </c>
      <c r="AH67" s="53">
        <f>lipiec!AH67</f>
        <v>0</v>
      </c>
      <c r="AI67" s="54">
        <f>lipiec!AI67</f>
        <v>0</v>
      </c>
      <c r="AJ67" s="55">
        <f>lipiec!AJ67</f>
        <v>0</v>
      </c>
      <c r="AK67" s="188">
        <f t="shared" ref="AK67" si="946">IF(OR($B67=$B73,AK70=0),0,ROUND((AL68+AQ72)/AK70,0))</f>
        <v>0</v>
      </c>
      <c r="AL67" s="51">
        <f t="shared" ref="AL67:AL68" si="947">SUM(AM67:AS67)</f>
        <v>0</v>
      </c>
      <c r="AM67" s="52">
        <f>lipiec!AM67</f>
        <v>0</v>
      </c>
      <c r="AN67" s="52">
        <f>lipiec!AN67</f>
        <v>0</v>
      </c>
      <c r="AO67" s="52">
        <f>lipiec!AO67</f>
        <v>0</v>
      </c>
      <c r="AP67" s="52">
        <f>lipiec!AP67</f>
        <v>0</v>
      </c>
      <c r="AQ67" s="53">
        <f>lipiec!AQ67</f>
        <v>0</v>
      </c>
      <c r="AR67" s="54">
        <f>lipiec!AR67</f>
        <v>0</v>
      </c>
      <c r="AS67" s="55">
        <f>lipiec!AS67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lipiec!F72</f>
        <v>0</v>
      </c>
      <c r="G72" s="184">
        <f>lipiec!G72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lipiec!B73</f>
        <v>0</v>
      </c>
      <c r="C73" s="317">
        <f>lipiec!C73</f>
        <v>0</v>
      </c>
      <c r="D73" s="317">
        <f>lipiec!D73</f>
        <v>0</v>
      </c>
      <c r="E73" s="317">
        <f>lipiec!E73</f>
        <v>0</v>
      </c>
      <c r="F73" s="177">
        <f>lipiec!F73</f>
        <v>18</v>
      </c>
      <c r="G73" s="185">
        <f>lipiec!G73</f>
        <v>18</v>
      </c>
      <c r="H73" s="177"/>
      <c r="I73" s="192">
        <f t="shared" ref="I73:I77" si="1048">K73+T73+AC73+AL73+AU73</f>
        <v>0</v>
      </c>
      <c r="J73" s="186">
        <f t="shared" ref="J73" si="1049">IF(OR($B73=$B79,J76=0),0,ROUND((K74+P78)/J76,0))</f>
        <v>0</v>
      </c>
      <c r="K73" s="51">
        <f t="shared" ref="K73:K74" si="1050">SUM(L73:R73)</f>
        <v>0</v>
      </c>
      <c r="L73" s="52">
        <f>lipiec!L73</f>
        <v>0</v>
      </c>
      <c r="M73" s="52">
        <f>lipiec!M73</f>
        <v>0</v>
      </c>
      <c r="N73" s="52">
        <f>lipiec!N73</f>
        <v>0</v>
      </c>
      <c r="O73" s="52">
        <f>lipiec!O73</f>
        <v>0</v>
      </c>
      <c r="P73" s="53">
        <f>lipiec!P73</f>
        <v>0</v>
      </c>
      <c r="Q73" s="54">
        <f>lipiec!Q73</f>
        <v>0</v>
      </c>
      <c r="R73" s="55">
        <f>lipiec!R73</f>
        <v>0</v>
      </c>
      <c r="S73" s="188">
        <f t="shared" ref="S73" si="1051">IF(OR($B73=$B79,S76=0),0,ROUND((T74+Y78)/S76,0))</f>
        <v>0</v>
      </c>
      <c r="T73" s="51">
        <f t="shared" ref="T73:T74" si="1052">SUM(U73:AA73)</f>
        <v>0</v>
      </c>
      <c r="U73" s="52">
        <f>lipiec!U73</f>
        <v>0</v>
      </c>
      <c r="V73" s="52">
        <f>lipiec!V73</f>
        <v>0</v>
      </c>
      <c r="W73" s="52">
        <f>lipiec!W73</f>
        <v>0</v>
      </c>
      <c r="X73" s="52">
        <f>lipiec!X73</f>
        <v>0</v>
      </c>
      <c r="Y73" s="53">
        <f>lipiec!Y73</f>
        <v>0</v>
      </c>
      <c r="Z73" s="54">
        <f>lipiec!Z73</f>
        <v>0</v>
      </c>
      <c r="AA73" s="55">
        <f>lipiec!AA73</f>
        <v>0</v>
      </c>
      <c r="AB73" s="188">
        <f t="shared" ref="AB73" si="1053">IF(OR($B73=$B79,AB76=0),0,ROUND((AC74+AH78)/AB76,0))</f>
        <v>0</v>
      </c>
      <c r="AC73" s="51">
        <f t="shared" ref="AC73:AC74" si="1054">SUM(AD73:AJ73)</f>
        <v>0</v>
      </c>
      <c r="AD73" s="52">
        <f>lipiec!AD73</f>
        <v>0</v>
      </c>
      <c r="AE73" s="52">
        <f>lipiec!AE73</f>
        <v>0</v>
      </c>
      <c r="AF73" s="52">
        <f>lipiec!AF73</f>
        <v>0</v>
      </c>
      <c r="AG73" s="52">
        <f>lipiec!AG73</f>
        <v>0</v>
      </c>
      <c r="AH73" s="53">
        <f>lipiec!AH73</f>
        <v>0</v>
      </c>
      <c r="AI73" s="54">
        <f>lipiec!AI73</f>
        <v>0</v>
      </c>
      <c r="AJ73" s="55">
        <f>lipiec!AJ73</f>
        <v>0</v>
      </c>
      <c r="AK73" s="188">
        <f t="shared" ref="AK73" si="1055">IF(OR($B73=$B79,AK76=0),0,ROUND((AL74+AQ78)/AK76,0))</f>
        <v>0</v>
      </c>
      <c r="AL73" s="51">
        <f t="shared" ref="AL73:AL74" si="1056">SUM(AM73:AS73)</f>
        <v>0</v>
      </c>
      <c r="AM73" s="52">
        <f>lipiec!AM73</f>
        <v>0</v>
      </c>
      <c r="AN73" s="52">
        <f>lipiec!AN73</f>
        <v>0</v>
      </c>
      <c r="AO73" s="52">
        <f>lipiec!AO73</f>
        <v>0</v>
      </c>
      <c r="AP73" s="52">
        <f>lipiec!AP73</f>
        <v>0</v>
      </c>
      <c r="AQ73" s="53">
        <f>lipiec!AQ73</f>
        <v>0</v>
      </c>
      <c r="AR73" s="54">
        <f>lipiec!AR73</f>
        <v>0</v>
      </c>
      <c r="AS73" s="55">
        <f>lipiec!AS73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lipiec!F78</f>
        <v>0</v>
      </c>
      <c r="G78" s="184">
        <f>lipiec!G78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lipiec!B79</f>
        <v>0</v>
      </c>
      <c r="C79" s="317">
        <f>lipiec!C79</f>
        <v>0</v>
      </c>
      <c r="D79" s="317">
        <f>lipiec!D79</f>
        <v>0</v>
      </c>
      <c r="E79" s="317">
        <f>lipiec!E79</f>
        <v>0</v>
      </c>
      <c r="F79" s="177">
        <f>lipiec!F79</f>
        <v>18</v>
      </c>
      <c r="G79" s="185">
        <f>lipiec!G79</f>
        <v>18</v>
      </c>
      <c r="H79" s="177"/>
      <c r="I79" s="192">
        <f t="shared" ref="I79:I83" si="1157">K79+T79+AC79+AL79+AU79</f>
        <v>0</v>
      </c>
      <c r="J79" s="186">
        <f t="shared" ref="J79" si="1158">IF(OR($B79=$B85,J82=0),0,ROUND((K80+P84)/J82,0))</f>
        <v>0</v>
      </c>
      <c r="K79" s="51">
        <f t="shared" ref="K79:K80" si="1159">SUM(L79:R79)</f>
        <v>0</v>
      </c>
      <c r="L79" s="52">
        <f>lipiec!L79</f>
        <v>0</v>
      </c>
      <c r="M79" s="52">
        <f>lipiec!M79</f>
        <v>0</v>
      </c>
      <c r="N79" s="52">
        <f>lipiec!N79</f>
        <v>0</v>
      </c>
      <c r="O79" s="52">
        <f>lipiec!O79</f>
        <v>0</v>
      </c>
      <c r="P79" s="53">
        <f>lipiec!P79</f>
        <v>0</v>
      </c>
      <c r="Q79" s="54">
        <f>lipiec!Q79</f>
        <v>0</v>
      </c>
      <c r="R79" s="55">
        <f>lipiec!R79</f>
        <v>0</v>
      </c>
      <c r="S79" s="188">
        <f t="shared" ref="S79" si="1160">IF(OR($B79=$B85,S82=0),0,ROUND((T80+Y84)/S82,0))</f>
        <v>0</v>
      </c>
      <c r="T79" s="51">
        <f t="shared" ref="T79:T80" si="1161">SUM(U79:AA79)</f>
        <v>0</v>
      </c>
      <c r="U79" s="52">
        <f>lipiec!U79</f>
        <v>0</v>
      </c>
      <c r="V79" s="52">
        <f>lipiec!V79</f>
        <v>0</v>
      </c>
      <c r="W79" s="52">
        <f>lipiec!W79</f>
        <v>0</v>
      </c>
      <c r="X79" s="52">
        <f>lipiec!X79</f>
        <v>0</v>
      </c>
      <c r="Y79" s="53">
        <f>lipiec!Y79</f>
        <v>0</v>
      </c>
      <c r="Z79" s="54">
        <f>lipiec!Z79</f>
        <v>0</v>
      </c>
      <c r="AA79" s="55">
        <f>lipiec!AA79</f>
        <v>0</v>
      </c>
      <c r="AB79" s="188">
        <f t="shared" ref="AB79" si="1162">IF(OR($B79=$B85,AB82=0),0,ROUND((AC80+AH84)/AB82,0))</f>
        <v>0</v>
      </c>
      <c r="AC79" s="51">
        <f t="shared" ref="AC79:AC80" si="1163">SUM(AD79:AJ79)</f>
        <v>0</v>
      </c>
      <c r="AD79" s="52">
        <f>lipiec!AD79</f>
        <v>0</v>
      </c>
      <c r="AE79" s="52">
        <f>lipiec!AE79</f>
        <v>0</v>
      </c>
      <c r="AF79" s="52">
        <f>lipiec!AF79</f>
        <v>0</v>
      </c>
      <c r="AG79" s="52">
        <f>lipiec!AG79</f>
        <v>0</v>
      </c>
      <c r="AH79" s="53">
        <f>lipiec!AH79</f>
        <v>0</v>
      </c>
      <c r="AI79" s="54">
        <f>lipiec!AI79</f>
        <v>0</v>
      </c>
      <c r="AJ79" s="55">
        <f>lipiec!AJ79</f>
        <v>0</v>
      </c>
      <c r="AK79" s="188">
        <f t="shared" ref="AK79" si="1164">IF(OR($B79=$B85,AK82=0),0,ROUND((AL80+AQ84)/AK82,0))</f>
        <v>0</v>
      </c>
      <c r="AL79" s="51">
        <f t="shared" ref="AL79:AL80" si="1165">SUM(AM79:AS79)</f>
        <v>0</v>
      </c>
      <c r="AM79" s="52">
        <f>lipiec!AM79</f>
        <v>0</v>
      </c>
      <c r="AN79" s="52">
        <f>lipiec!AN79</f>
        <v>0</v>
      </c>
      <c r="AO79" s="52">
        <f>lipiec!AO79</f>
        <v>0</v>
      </c>
      <c r="AP79" s="52">
        <f>lipiec!AP79</f>
        <v>0</v>
      </c>
      <c r="AQ79" s="53">
        <f>lipiec!AQ79</f>
        <v>0</v>
      </c>
      <c r="AR79" s="54">
        <f>lipiec!AR79</f>
        <v>0</v>
      </c>
      <c r="AS79" s="55">
        <f>lipiec!AS79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lipiec!F84</f>
        <v>0</v>
      </c>
      <c r="G84" s="184">
        <f>lipiec!G84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lipiec!B85</f>
        <v>0</v>
      </c>
      <c r="C85" s="317">
        <f>lipiec!C85</f>
        <v>0</v>
      </c>
      <c r="D85" s="317">
        <f>lipiec!D85</f>
        <v>0</v>
      </c>
      <c r="E85" s="317">
        <f>lipiec!E85</f>
        <v>0</v>
      </c>
      <c r="F85" s="177">
        <f>lipiec!F85</f>
        <v>18</v>
      </c>
      <c r="G85" s="185">
        <f>lipiec!G85</f>
        <v>18</v>
      </c>
      <c r="H85" s="177"/>
      <c r="I85" s="192">
        <f t="shared" ref="I85:I89" si="1266">K85+T85+AC85+AL85+AU85</f>
        <v>0</v>
      </c>
      <c r="J85" s="186">
        <f t="shared" ref="J85" si="1267">IF(OR($B85=$B91,J88=0),0,ROUND((K86+P90)/J88,0))</f>
        <v>0</v>
      </c>
      <c r="K85" s="51">
        <f t="shared" ref="K85:K86" si="1268">SUM(L85:R85)</f>
        <v>0</v>
      </c>
      <c r="L85" s="52">
        <f>lipiec!L85</f>
        <v>0</v>
      </c>
      <c r="M85" s="52">
        <f>lipiec!M85</f>
        <v>0</v>
      </c>
      <c r="N85" s="52">
        <f>lipiec!N85</f>
        <v>0</v>
      </c>
      <c r="O85" s="52">
        <f>lipiec!O85</f>
        <v>0</v>
      </c>
      <c r="P85" s="53">
        <f>lipiec!P85</f>
        <v>0</v>
      </c>
      <c r="Q85" s="54">
        <f>lipiec!Q85</f>
        <v>0</v>
      </c>
      <c r="R85" s="55">
        <f>lipiec!R85</f>
        <v>0</v>
      </c>
      <c r="S85" s="188">
        <f t="shared" ref="S85" si="1269">IF(OR($B85=$B91,S88=0),0,ROUND((T86+Y90)/S88,0))</f>
        <v>0</v>
      </c>
      <c r="T85" s="51">
        <f t="shared" ref="T85:T86" si="1270">SUM(U85:AA85)</f>
        <v>0</v>
      </c>
      <c r="U85" s="52">
        <f>lipiec!U85</f>
        <v>0</v>
      </c>
      <c r="V85" s="52">
        <f>lipiec!V85</f>
        <v>0</v>
      </c>
      <c r="W85" s="52">
        <f>lipiec!W85</f>
        <v>0</v>
      </c>
      <c r="X85" s="52">
        <f>lipiec!X85</f>
        <v>0</v>
      </c>
      <c r="Y85" s="53">
        <f>lipiec!Y85</f>
        <v>0</v>
      </c>
      <c r="Z85" s="54">
        <f>lipiec!Z85</f>
        <v>0</v>
      </c>
      <c r="AA85" s="55">
        <f>lipiec!AA85</f>
        <v>0</v>
      </c>
      <c r="AB85" s="188">
        <f t="shared" ref="AB85" si="1271">IF(OR($B85=$B91,AB88=0),0,ROUND((AC86+AH90)/AB88,0))</f>
        <v>0</v>
      </c>
      <c r="AC85" s="51">
        <f t="shared" ref="AC85:AC86" si="1272">SUM(AD85:AJ85)</f>
        <v>0</v>
      </c>
      <c r="AD85" s="52">
        <f>lipiec!AD85</f>
        <v>0</v>
      </c>
      <c r="AE85" s="52">
        <f>lipiec!AE85</f>
        <v>0</v>
      </c>
      <c r="AF85" s="52">
        <f>lipiec!AF85</f>
        <v>0</v>
      </c>
      <c r="AG85" s="52">
        <f>lipiec!AG85</f>
        <v>0</v>
      </c>
      <c r="AH85" s="53">
        <f>lipiec!AH85</f>
        <v>0</v>
      </c>
      <c r="AI85" s="54">
        <f>lipiec!AI85</f>
        <v>0</v>
      </c>
      <c r="AJ85" s="55">
        <f>lipiec!AJ85</f>
        <v>0</v>
      </c>
      <c r="AK85" s="188">
        <f t="shared" ref="AK85" si="1273">IF(OR($B85=$B91,AK88=0),0,ROUND((AL86+AQ90)/AK88,0))</f>
        <v>0</v>
      </c>
      <c r="AL85" s="51">
        <f t="shared" ref="AL85:AL86" si="1274">SUM(AM85:AS85)</f>
        <v>0</v>
      </c>
      <c r="AM85" s="52">
        <f>lipiec!AM85</f>
        <v>0</v>
      </c>
      <c r="AN85" s="52">
        <f>lipiec!AN85</f>
        <v>0</v>
      </c>
      <c r="AO85" s="52">
        <f>lipiec!AO85</f>
        <v>0</v>
      </c>
      <c r="AP85" s="52">
        <f>lipiec!AP85</f>
        <v>0</v>
      </c>
      <c r="AQ85" s="53">
        <f>lipiec!AQ85</f>
        <v>0</v>
      </c>
      <c r="AR85" s="54">
        <f>lipiec!AR85</f>
        <v>0</v>
      </c>
      <c r="AS85" s="55">
        <f>lipiec!AS85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lipiec!F90</f>
        <v>0</v>
      </c>
      <c r="G90" s="184">
        <f>lipiec!G90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lipiec!B91</f>
        <v>0</v>
      </c>
      <c r="C91" s="317">
        <f>lipiec!C91</f>
        <v>0</v>
      </c>
      <c r="D91" s="317">
        <f>lipiec!D91</f>
        <v>0</v>
      </c>
      <c r="E91" s="317">
        <f>lipiec!E91</f>
        <v>0</v>
      </c>
      <c r="F91" s="177">
        <f>lipiec!F91</f>
        <v>18</v>
      </c>
      <c r="G91" s="185">
        <f>lipiec!G91</f>
        <v>18</v>
      </c>
      <c r="H91" s="177"/>
      <c r="I91" s="192">
        <f t="shared" ref="I91:I95" si="1375">K91+T91+AC91+AL91+AU91</f>
        <v>0</v>
      </c>
      <c r="J91" s="186">
        <f t="shared" ref="J91" si="1376">IF(OR($B91=$B97,J94=0),0,ROUND((K92+P96)/J94,0))</f>
        <v>0</v>
      </c>
      <c r="K91" s="51">
        <f t="shared" ref="K91:K92" si="1377">SUM(L91:R91)</f>
        <v>0</v>
      </c>
      <c r="L91" s="52">
        <f>lipiec!L91</f>
        <v>0</v>
      </c>
      <c r="M91" s="52">
        <f>lipiec!M91</f>
        <v>0</v>
      </c>
      <c r="N91" s="52">
        <f>lipiec!N91</f>
        <v>0</v>
      </c>
      <c r="O91" s="52">
        <f>lipiec!O91</f>
        <v>0</v>
      </c>
      <c r="P91" s="53">
        <f>lipiec!P91</f>
        <v>0</v>
      </c>
      <c r="Q91" s="54">
        <f>lipiec!Q91</f>
        <v>0</v>
      </c>
      <c r="R91" s="55">
        <f>lipiec!R91</f>
        <v>0</v>
      </c>
      <c r="S91" s="188">
        <f t="shared" ref="S91" si="1378">IF(OR($B91=$B97,S94=0),0,ROUND((T92+Y96)/S94,0))</f>
        <v>0</v>
      </c>
      <c r="T91" s="51">
        <f t="shared" ref="T91:T92" si="1379">SUM(U91:AA91)</f>
        <v>0</v>
      </c>
      <c r="U91" s="52">
        <f>lipiec!U91</f>
        <v>0</v>
      </c>
      <c r="V91" s="52">
        <f>lipiec!V91</f>
        <v>0</v>
      </c>
      <c r="W91" s="52">
        <f>lipiec!W91</f>
        <v>0</v>
      </c>
      <c r="X91" s="52">
        <f>lipiec!X91</f>
        <v>0</v>
      </c>
      <c r="Y91" s="53">
        <f>lipiec!Y91</f>
        <v>0</v>
      </c>
      <c r="Z91" s="54">
        <f>lipiec!Z91</f>
        <v>0</v>
      </c>
      <c r="AA91" s="55">
        <f>lipiec!AA91</f>
        <v>0</v>
      </c>
      <c r="AB91" s="188">
        <f t="shared" ref="AB91" si="1380">IF(OR($B91=$B97,AB94=0),0,ROUND((AC92+AH96)/AB94,0))</f>
        <v>0</v>
      </c>
      <c r="AC91" s="51">
        <f t="shared" ref="AC91:AC92" si="1381">SUM(AD91:AJ91)</f>
        <v>0</v>
      </c>
      <c r="AD91" s="52">
        <f>lipiec!AD91</f>
        <v>0</v>
      </c>
      <c r="AE91" s="52">
        <f>lipiec!AE91</f>
        <v>0</v>
      </c>
      <c r="AF91" s="52">
        <f>lipiec!AF91</f>
        <v>0</v>
      </c>
      <c r="AG91" s="52">
        <f>lipiec!AG91</f>
        <v>0</v>
      </c>
      <c r="AH91" s="53">
        <f>lipiec!AH91</f>
        <v>0</v>
      </c>
      <c r="AI91" s="54">
        <f>lipiec!AI91</f>
        <v>0</v>
      </c>
      <c r="AJ91" s="55">
        <f>lipiec!AJ91</f>
        <v>0</v>
      </c>
      <c r="AK91" s="188">
        <f t="shared" ref="AK91" si="1382">IF(OR($B91=$B97,AK94=0),0,ROUND((AL92+AQ96)/AK94,0))</f>
        <v>0</v>
      </c>
      <c r="AL91" s="51">
        <f t="shared" ref="AL91:AL92" si="1383">SUM(AM91:AS91)</f>
        <v>0</v>
      </c>
      <c r="AM91" s="52">
        <f>lipiec!AM91</f>
        <v>0</v>
      </c>
      <c r="AN91" s="52">
        <f>lipiec!AN91</f>
        <v>0</v>
      </c>
      <c r="AO91" s="52">
        <f>lipiec!AO91</f>
        <v>0</v>
      </c>
      <c r="AP91" s="52">
        <f>lipiec!AP91</f>
        <v>0</v>
      </c>
      <c r="AQ91" s="53">
        <f>lipiec!AQ91</f>
        <v>0</v>
      </c>
      <c r="AR91" s="54">
        <f>lipiec!AR91</f>
        <v>0</v>
      </c>
      <c r="AS91" s="55">
        <f>lipiec!AS91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lipiec!F96</f>
        <v>0</v>
      </c>
      <c r="G96" s="184">
        <f>lipiec!G96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lipiec!B97</f>
        <v>0</v>
      </c>
      <c r="C97" s="317">
        <f>lipiec!C97</f>
        <v>0</v>
      </c>
      <c r="D97" s="317">
        <f>lipiec!D97</f>
        <v>0</v>
      </c>
      <c r="E97" s="317">
        <f>lipiec!E97</f>
        <v>0</v>
      </c>
      <c r="F97" s="177">
        <f>lipiec!F97</f>
        <v>18</v>
      </c>
      <c r="G97" s="185">
        <f>lipiec!G97</f>
        <v>18</v>
      </c>
      <c r="H97" s="177"/>
      <c r="I97" s="192">
        <f t="shared" ref="I97:I101" si="1484">K97+T97+AC97+AL97+AU97</f>
        <v>0</v>
      </c>
      <c r="J97" s="186">
        <f t="shared" ref="J97" si="1485">IF(OR($B97=$B103,J100=0),0,ROUND((K98+P102)/J100,0))</f>
        <v>0</v>
      </c>
      <c r="K97" s="51">
        <f t="shared" ref="K97:K98" si="1486">SUM(L97:R97)</f>
        <v>0</v>
      </c>
      <c r="L97" s="52">
        <f>lipiec!L97</f>
        <v>0</v>
      </c>
      <c r="M97" s="52">
        <f>lipiec!M97</f>
        <v>0</v>
      </c>
      <c r="N97" s="52">
        <f>lipiec!N97</f>
        <v>0</v>
      </c>
      <c r="O97" s="52">
        <f>lipiec!O97</f>
        <v>0</v>
      </c>
      <c r="P97" s="53">
        <f>lipiec!P97</f>
        <v>0</v>
      </c>
      <c r="Q97" s="54">
        <f>lipiec!Q97</f>
        <v>0</v>
      </c>
      <c r="R97" s="55">
        <f>lipiec!R97</f>
        <v>0</v>
      </c>
      <c r="S97" s="188">
        <f t="shared" ref="S97" si="1487">IF(OR($B97=$B103,S100=0),0,ROUND((T98+Y102)/S100,0))</f>
        <v>0</v>
      </c>
      <c r="T97" s="51">
        <f t="shared" ref="T97:T98" si="1488">SUM(U97:AA97)</f>
        <v>0</v>
      </c>
      <c r="U97" s="52">
        <f>lipiec!U97</f>
        <v>0</v>
      </c>
      <c r="V97" s="52">
        <f>lipiec!V97</f>
        <v>0</v>
      </c>
      <c r="W97" s="52">
        <f>lipiec!W97</f>
        <v>0</v>
      </c>
      <c r="X97" s="52">
        <f>lipiec!X97</f>
        <v>0</v>
      </c>
      <c r="Y97" s="53">
        <f>lipiec!Y97</f>
        <v>0</v>
      </c>
      <c r="Z97" s="54">
        <f>lipiec!Z97</f>
        <v>0</v>
      </c>
      <c r="AA97" s="55">
        <f>lipiec!AA97</f>
        <v>0</v>
      </c>
      <c r="AB97" s="188">
        <f t="shared" ref="AB97" si="1489">IF(OR($B97=$B103,AB100=0),0,ROUND((AC98+AH102)/AB100,0))</f>
        <v>0</v>
      </c>
      <c r="AC97" s="51">
        <f t="shared" ref="AC97:AC98" si="1490">SUM(AD97:AJ97)</f>
        <v>0</v>
      </c>
      <c r="AD97" s="52">
        <f>lipiec!AD97</f>
        <v>0</v>
      </c>
      <c r="AE97" s="52">
        <f>lipiec!AE97</f>
        <v>0</v>
      </c>
      <c r="AF97" s="52">
        <f>lipiec!AF97</f>
        <v>0</v>
      </c>
      <c r="AG97" s="52">
        <f>lipiec!AG97</f>
        <v>0</v>
      </c>
      <c r="AH97" s="53">
        <f>lipiec!AH97</f>
        <v>0</v>
      </c>
      <c r="AI97" s="54">
        <f>lipiec!AI97</f>
        <v>0</v>
      </c>
      <c r="AJ97" s="55">
        <f>lipiec!AJ97</f>
        <v>0</v>
      </c>
      <c r="AK97" s="188">
        <f t="shared" ref="AK97" si="1491">IF(OR($B97=$B103,AK100=0),0,ROUND((AL98+AQ102)/AK100,0))</f>
        <v>0</v>
      </c>
      <c r="AL97" s="51">
        <f t="shared" ref="AL97:AL98" si="1492">SUM(AM97:AS97)</f>
        <v>0</v>
      </c>
      <c r="AM97" s="52">
        <f>lipiec!AM97</f>
        <v>0</v>
      </c>
      <c r="AN97" s="52">
        <f>lipiec!AN97</f>
        <v>0</v>
      </c>
      <c r="AO97" s="52">
        <f>lipiec!AO97</f>
        <v>0</v>
      </c>
      <c r="AP97" s="52">
        <f>lipiec!AP97</f>
        <v>0</v>
      </c>
      <c r="AQ97" s="53">
        <f>lipiec!AQ97</f>
        <v>0</v>
      </c>
      <c r="AR97" s="54">
        <f>lipiec!AR97</f>
        <v>0</v>
      </c>
      <c r="AS97" s="55">
        <f>lipiec!AS97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lipiec!F102</f>
        <v>0</v>
      </c>
      <c r="G102" s="184">
        <f>lipiec!G102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lipiec!B103</f>
        <v>0</v>
      </c>
      <c r="C103" s="317">
        <f>lipiec!C103</f>
        <v>0</v>
      </c>
      <c r="D103" s="317">
        <f>lipiec!D103</f>
        <v>0</v>
      </c>
      <c r="E103" s="317">
        <f>lipiec!E103</f>
        <v>0</v>
      </c>
      <c r="F103" s="177">
        <f>lipiec!F103</f>
        <v>18</v>
      </c>
      <c r="G103" s="185">
        <f>lipiec!G103</f>
        <v>18</v>
      </c>
      <c r="H103" s="177"/>
      <c r="I103" s="192">
        <f t="shared" ref="I103:I107" si="1593">K103+T103+AC103+AL103+AU103</f>
        <v>0</v>
      </c>
      <c r="J103" s="186">
        <f t="shared" ref="J103" si="1594">IF(OR($B103=$B109,J106=0),0,ROUND((K104+P108)/J106,0))</f>
        <v>0</v>
      </c>
      <c r="K103" s="51">
        <f t="shared" ref="K103:K104" si="1595">SUM(L103:R103)</f>
        <v>0</v>
      </c>
      <c r="L103" s="52">
        <f>lipiec!L103</f>
        <v>0</v>
      </c>
      <c r="M103" s="52">
        <f>lipiec!M103</f>
        <v>0</v>
      </c>
      <c r="N103" s="52">
        <f>lipiec!N103</f>
        <v>0</v>
      </c>
      <c r="O103" s="52">
        <f>lipiec!O103</f>
        <v>0</v>
      </c>
      <c r="P103" s="53">
        <f>lipiec!P103</f>
        <v>0</v>
      </c>
      <c r="Q103" s="54">
        <f>lipiec!Q103</f>
        <v>0</v>
      </c>
      <c r="R103" s="55">
        <f>lipiec!R103</f>
        <v>0</v>
      </c>
      <c r="S103" s="188">
        <f t="shared" ref="S103" si="1596">IF(OR($B103=$B109,S106=0),0,ROUND((T104+Y108)/S106,0))</f>
        <v>0</v>
      </c>
      <c r="T103" s="51">
        <f t="shared" ref="T103:T104" si="1597">SUM(U103:AA103)</f>
        <v>0</v>
      </c>
      <c r="U103" s="52">
        <f>lipiec!U103</f>
        <v>0</v>
      </c>
      <c r="V103" s="52">
        <f>lipiec!V103</f>
        <v>0</v>
      </c>
      <c r="W103" s="52">
        <f>lipiec!W103</f>
        <v>0</v>
      </c>
      <c r="X103" s="52">
        <f>lipiec!X103</f>
        <v>0</v>
      </c>
      <c r="Y103" s="53">
        <f>lipiec!Y103</f>
        <v>0</v>
      </c>
      <c r="Z103" s="54">
        <f>lipiec!Z103</f>
        <v>0</v>
      </c>
      <c r="AA103" s="55">
        <f>lipiec!AA103</f>
        <v>0</v>
      </c>
      <c r="AB103" s="188">
        <f t="shared" ref="AB103" si="1598">IF(OR($B103=$B109,AB106=0),0,ROUND((AC104+AH108)/AB106,0))</f>
        <v>0</v>
      </c>
      <c r="AC103" s="51">
        <f t="shared" ref="AC103:AC104" si="1599">SUM(AD103:AJ103)</f>
        <v>0</v>
      </c>
      <c r="AD103" s="52">
        <f>lipiec!AD103</f>
        <v>0</v>
      </c>
      <c r="AE103" s="52">
        <f>lipiec!AE103</f>
        <v>0</v>
      </c>
      <c r="AF103" s="52">
        <f>lipiec!AF103</f>
        <v>0</v>
      </c>
      <c r="AG103" s="52">
        <f>lipiec!AG103</f>
        <v>0</v>
      </c>
      <c r="AH103" s="53">
        <f>lipiec!AH103</f>
        <v>0</v>
      </c>
      <c r="AI103" s="54">
        <f>lipiec!AI103</f>
        <v>0</v>
      </c>
      <c r="AJ103" s="55">
        <f>lipiec!AJ103</f>
        <v>0</v>
      </c>
      <c r="AK103" s="188">
        <f t="shared" ref="AK103" si="1600">IF(OR($B103=$B109,AK106=0),0,ROUND((AL104+AQ108)/AK106,0))</f>
        <v>0</v>
      </c>
      <c r="AL103" s="51">
        <f t="shared" ref="AL103:AL104" si="1601">SUM(AM103:AS103)</f>
        <v>0</v>
      </c>
      <c r="AM103" s="52">
        <f>lipiec!AM103</f>
        <v>0</v>
      </c>
      <c r="AN103" s="52">
        <f>lipiec!AN103</f>
        <v>0</v>
      </c>
      <c r="AO103" s="52">
        <f>lipiec!AO103</f>
        <v>0</v>
      </c>
      <c r="AP103" s="52">
        <f>lipiec!AP103</f>
        <v>0</v>
      </c>
      <c r="AQ103" s="53">
        <f>lipiec!AQ103</f>
        <v>0</v>
      </c>
      <c r="AR103" s="54">
        <f>lipiec!AR103</f>
        <v>0</v>
      </c>
      <c r="AS103" s="55">
        <f>lipiec!AS103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lipiec!F108</f>
        <v>0</v>
      </c>
      <c r="G108" s="184">
        <f>lipiec!G108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lipiec!B109</f>
        <v>0</v>
      </c>
      <c r="C109" s="317">
        <f>lipiec!C109</f>
        <v>0</v>
      </c>
      <c r="D109" s="317">
        <f>lipiec!D109</f>
        <v>0</v>
      </c>
      <c r="E109" s="317">
        <f>lipiec!E109</f>
        <v>0</v>
      </c>
      <c r="F109" s="177">
        <f>lipiec!F109</f>
        <v>18</v>
      </c>
      <c r="G109" s="185">
        <f>lipiec!G109</f>
        <v>18</v>
      </c>
      <c r="H109" s="177"/>
      <c r="I109" s="192">
        <f t="shared" ref="I109:I113" si="1702">K109+T109+AC109+AL109+AU109</f>
        <v>0</v>
      </c>
      <c r="J109" s="186">
        <f t="shared" ref="J109" si="1703">IF(OR($B109=$B115,J112=0),0,ROUND((K110+P114)/J112,0))</f>
        <v>0</v>
      </c>
      <c r="K109" s="51">
        <f t="shared" ref="K109:K110" si="1704">SUM(L109:R109)</f>
        <v>0</v>
      </c>
      <c r="L109" s="52">
        <f>lipiec!L109</f>
        <v>0</v>
      </c>
      <c r="M109" s="52">
        <f>lipiec!M109</f>
        <v>0</v>
      </c>
      <c r="N109" s="52">
        <f>lipiec!N109</f>
        <v>0</v>
      </c>
      <c r="O109" s="52">
        <f>lipiec!O109</f>
        <v>0</v>
      </c>
      <c r="P109" s="53">
        <f>lipiec!P109</f>
        <v>0</v>
      </c>
      <c r="Q109" s="54">
        <f>lipiec!Q109</f>
        <v>0</v>
      </c>
      <c r="R109" s="55">
        <f>lipiec!R109</f>
        <v>0</v>
      </c>
      <c r="S109" s="188">
        <f t="shared" ref="S109" si="1705">IF(OR($B109=$B115,S112=0),0,ROUND((T110+Y114)/S112,0))</f>
        <v>0</v>
      </c>
      <c r="T109" s="51">
        <f t="shared" ref="T109:T110" si="1706">SUM(U109:AA109)</f>
        <v>0</v>
      </c>
      <c r="U109" s="52">
        <f>lipiec!U109</f>
        <v>0</v>
      </c>
      <c r="V109" s="52">
        <f>lipiec!V109</f>
        <v>0</v>
      </c>
      <c r="W109" s="52">
        <f>lipiec!W109</f>
        <v>0</v>
      </c>
      <c r="X109" s="52">
        <f>lipiec!X109</f>
        <v>0</v>
      </c>
      <c r="Y109" s="53">
        <f>lipiec!Y109</f>
        <v>0</v>
      </c>
      <c r="Z109" s="54">
        <f>lipiec!Z109</f>
        <v>0</v>
      </c>
      <c r="AA109" s="55">
        <f>lipiec!AA109</f>
        <v>0</v>
      </c>
      <c r="AB109" s="188">
        <f t="shared" ref="AB109" si="1707">IF(OR($B109=$B115,AB112=0),0,ROUND((AC110+AH114)/AB112,0))</f>
        <v>0</v>
      </c>
      <c r="AC109" s="51">
        <f t="shared" ref="AC109:AC110" si="1708">SUM(AD109:AJ109)</f>
        <v>0</v>
      </c>
      <c r="AD109" s="52">
        <f>lipiec!AD109</f>
        <v>0</v>
      </c>
      <c r="AE109" s="52">
        <f>lipiec!AE109</f>
        <v>0</v>
      </c>
      <c r="AF109" s="52">
        <f>lipiec!AF109</f>
        <v>0</v>
      </c>
      <c r="AG109" s="52">
        <f>lipiec!AG109</f>
        <v>0</v>
      </c>
      <c r="AH109" s="53">
        <f>lipiec!AH109</f>
        <v>0</v>
      </c>
      <c r="AI109" s="54">
        <f>lipiec!AI109</f>
        <v>0</v>
      </c>
      <c r="AJ109" s="55">
        <f>lipiec!AJ109</f>
        <v>0</v>
      </c>
      <c r="AK109" s="188">
        <f t="shared" ref="AK109" si="1709">IF(OR($B109=$B115,AK112=0),0,ROUND((AL110+AQ114)/AK112,0))</f>
        <v>0</v>
      </c>
      <c r="AL109" s="51">
        <f t="shared" ref="AL109:AL110" si="1710">SUM(AM109:AS109)</f>
        <v>0</v>
      </c>
      <c r="AM109" s="52">
        <f>lipiec!AM109</f>
        <v>0</v>
      </c>
      <c r="AN109" s="52">
        <f>lipiec!AN109</f>
        <v>0</v>
      </c>
      <c r="AO109" s="52">
        <f>lipiec!AO109</f>
        <v>0</v>
      </c>
      <c r="AP109" s="52">
        <f>lipiec!AP109</f>
        <v>0</v>
      </c>
      <c r="AQ109" s="53">
        <f>lipiec!AQ109</f>
        <v>0</v>
      </c>
      <c r="AR109" s="54">
        <f>lipiec!AR109</f>
        <v>0</v>
      </c>
      <c r="AS109" s="55">
        <f>lipiec!AS109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lipiec!F114</f>
        <v>0</v>
      </c>
      <c r="G114" s="184">
        <f>lipiec!G114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lipiec!B115</f>
        <v>0</v>
      </c>
      <c r="C115" s="317">
        <f>lipiec!C115</f>
        <v>0</v>
      </c>
      <c r="D115" s="317">
        <f>lipiec!D115</f>
        <v>0</v>
      </c>
      <c r="E115" s="317">
        <f>lipiec!E115</f>
        <v>0</v>
      </c>
      <c r="F115" s="177">
        <f>lipiec!F115</f>
        <v>18</v>
      </c>
      <c r="G115" s="185">
        <f>lipiec!G115</f>
        <v>18</v>
      </c>
      <c r="H115" s="177"/>
      <c r="I115" s="192">
        <f t="shared" ref="I115:I119" si="1811">K115+T115+AC115+AL115+AU115</f>
        <v>0</v>
      </c>
      <c r="J115" s="186">
        <f t="shared" ref="J115" si="1812">IF(OR($B115=$B121,J118=0),0,ROUND((K116+P120)/J118,0))</f>
        <v>0</v>
      </c>
      <c r="K115" s="51">
        <f t="shared" ref="K115:K116" si="1813">SUM(L115:R115)</f>
        <v>0</v>
      </c>
      <c r="L115" s="52">
        <f>lipiec!L115</f>
        <v>0</v>
      </c>
      <c r="M115" s="52">
        <f>lipiec!M115</f>
        <v>0</v>
      </c>
      <c r="N115" s="52">
        <f>lipiec!N115</f>
        <v>0</v>
      </c>
      <c r="O115" s="52">
        <f>lipiec!O115</f>
        <v>0</v>
      </c>
      <c r="P115" s="53">
        <f>lipiec!P115</f>
        <v>0</v>
      </c>
      <c r="Q115" s="54">
        <f>lipiec!Q115</f>
        <v>0</v>
      </c>
      <c r="R115" s="55">
        <f>lipiec!R115</f>
        <v>0</v>
      </c>
      <c r="S115" s="188">
        <f t="shared" ref="S115" si="1814">IF(OR($B115=$B121,S118=0),0,ROUND((T116+Y120)/S118,0))</f>
        <v>0</v>
      </c>
      <c r="T115" s="51">
        <f t="shared" ref="T115:T116" si="1815">SUM(U115:AA115)</f>
        <v>0</v>
      </c>
      <c r="U115" s="52">
        <f>lipiec!U115</f>
        <v>0</v>
      </c>
      <c r="V115" s="52">
        <f>lipiec!V115</f>
        <v>0</v>
      </c>
      <c r="W115" s="52">
        <f>lipiec!W115</f>
        <v>0</v>
      </c>
      <c r="X115" s="52">
        <f>lipiec!X115</f>
        <v>0</v>
      </c>
      <c r="Y115" s="53">
        <f>lipiec!Y115</f>
        <v>0</v>
      </c>
      <c r="Z115" s="54">
        <f>lipiec!Z115</f>
        <v>0</v>
      </c>
      <c r="AA115" s="55">
        <f>lipiec!AA115</f>
        <v>0</v>
      </c>
      <c r="AB115" s="188">
        <f t="shared" ref="AB115" si="1816">IF(OR($B115=$B121,AB118=0),0,ROUND((AC116+AH120)/AB118,0))</f>
        <v>0</v>
      </c>
      <c r="AC115" s="51">
        <f t="shared" ref="AC115:AC116" si="1817">SUM(AD115:AJ115)</f>
        <v>0</v>
      </c>
      <c r="AD115" s="52">
        <f>lipiec!AD115</f>
        <v>0</v>
      </c>
      <c r="AE115" s="52">
        <f>lipiec!AE115</f>
        <v>0</v>
      </c>
      <c r="AF115" s="52">
        <f>lipiec!AF115</f>
        <v>0</v>
      </c>
      <c r="AG115" s="52">
        <f>lipiec!AG115</f>
        <v>0</v>
      </c>
      <c r="AH115" s="53">
        <f>lipiec!AH115</f>
        <v>0</v>
      </c>
      <c r="AI115" s="54">
        <f>lipiec!AI115</f>
        <v>0</v>
      </c>
      <c r="AJ115" s="55">
        <f>lipiec!AJ115</f>
        <v>0</v>
      </c>
      <c r="AK115" s="188">
        <f t="shared" ref="AK115" si="1818">IF(OR($B115=$B121,AK118=0),0,ROUND((AL116+AQ120)/AK118,0))</f>
        <v>0</v>
      </c>
      <c r="AL115" s="51">
        <f t="shared" ref="AL115:AL116" si="1819">SUM(AM115:AS115)</f>
        <v>0</v>
      </c>
      <c r="AM115" s="52">
        <f>lipiec!AM115</f>
        <v>0</v>
      </c>
      <c r="AN115" s="52">
        <f>lipiec!AN115</f>
        <v>0</v>
      </c>
      <c r="AO115" s="52">
        <f>lipiec!AO115</f>
        <v>0</v>
      </c>
      <c r="AP115" s="52">
        <f>lipiec!AP115</f>
        <v>0</v>
      </c>
      <c r="AQ115" s="53">
        <f>lipiec!AQ115</f>
        <v>0</v>
      </c>
      <c r="AR115" s="54">
        <f>lipiec!AR115</f>
        <v>0</v>
      </c>
      <c r="AS115" s="55">
        <f>lipiec!AS115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lipiec!F120</f>
        <v>0</v>
      </c>
      <c r="G120" s="184">
        <f>lipiec!G120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lipiec!B121</f>
        <v>0</v>
      </c>
      <c r="C121" s="317">
        <f>lipiec!C121</f>
        <v>0</v>
      </c>
      <c r="D121" s="317">
        <f>lipiec!D121</f>
        <v>0</v>
      </c>
      <c r="E121" s="317">
        <f>lipiec!E121</f>
        <v>0</v>
      </c>
      <c r="F121" s="177">
        <f>lipiec!F121</f>
        <v>18</v>
      </c>
      <c r="G121" s="185">
        <f>lipiec!G121</f>
        <v>18</v>
      </c>
      <c r="H121" s="177"/>
      <c r="I121" s="192">
        <f t="shared" ref="I121:I125" si="1920">K121+T121+AC121+AL121+AU121</f>
        <v>0</v>
      </c>
      <c r="J121" s="186">
        <f t="shared" ref="J121" si="1921">IF(OR($B121=$B127,J124=0),0,ROUND((K122+P126)/J124,0))</f>
        <v>0</v>
      </c>
      <c r="K121" s="51">
        <f t="shared" ref="K121:K122" si="1922">SUM(L121:R121)</f>
        <v>0</v>
      </c>
      <c r="L121" s="52">
        <f>lipiec!L121</f>
        <v>0</v>
      </c>
      <c r="M121" s="52">
        <f>lipiec!M121</f>
        <v>0</v>
      </c>
      <c r="N121" s="52">
        <f>lipiec!N121</f>
        <v>0</v>
      </c>
      <c r="O121" s="52">
        <f>lipiec!O121</f>
        <v>0</v>
      </c>
      <c r="P121" s="53">
        <f>lipiec!P121</f>
        <v>0</v>
      </c>
      <c r="Q121" s="54">
        <f>lipiec!Q121</f>
        <v>0</v>
      </c>
      <c r="R121" s="55">
        <f>lipiec!R121</f>
        <v>0</v>
      </c>
      <c r="S121" s="188">
        <f t="shared" ref="S121" si="1923">IF(OR($B121=$B127,S124=0),0,ROUND((T122+Y126)/S124,0))</f>
        <v>0</v>
      </c>
      <c r="T121" s="51">
        <f t="shared" ref="T121:T122" si="1924">SUM(U121:AA121)</f>
        <v>0</v>
      </c>
      <c r="U121" s="52">
        <f>lipiec!U121</f>
        <v>0</v>
      </c>
      <c r="V121" s="52">
        <f>lipiec!V121</f>
        <v>0</v>
      </c>
      <c r="W121" s="52">
        <f>lipiec!W121</f>
        <v>0</v>
      </c>
      <c r="X121" s="52">
        <f>lipiec!X121</f>
        <v>0</v>
      </c>
      <c r="Y121" s="53">
        <f>lipiec!Y121</f>
        <v>0</v>
      </c>
      <c r="Z121" s="54">
        <f>lipiec!Z121</f>
        <v>0</v>
      </c>
      <c r="AA121" s="55">
        <f>lipiec!AA121</f>
        <v>0</v>
      </c>
      <c r="AB121" s="188">
        <f t="shared" ref="AB121" si="1925">IF(OR($B121=$B127,AB124=0),0,ROUND((AC122+AH126)/AB124,0))</f>
        <v>0</v>
      </c>
      <c r="AC121" s="51">
        <f t="shared" ref="AC121:AC122" si="1926">SUM(AD121:AJ121)</f>
        <v>0</v>
      </c>
      <c r="AD121" s="52">
        <f>lipiec!AD121</f>
        <v>0</v>
      </c>
      <c r="AE121" s="52">
        <f>lipiec!AE121</f>
        <v>0</v>
      </c>
      <c r="AF121" s="52">
        <f>lipiec!AF121</f>
        <v>0</v>
      </c>
      <c r="AG121" s="52">
        <f>lipiec!AG121</f>
        <v>0</v>
      </c>
      <c r="AH121" s="53">
        <f>lipiec!AH121</f>
        <v>0</v>
      </c>
      <c r="AI121" s="54">
        <f>lipiec!AI121</f>
        <v>0</v>
      </c>
      <c r="AJ121" s="55">
        <f>lipiec!AJ121</f>
        <v>0</v>
      </c>
      <c r="AK121" s="188">
        <f t="shared" ref="AK121" si="1927">IF(OR($B121=$B127,AK124=0),0,ROUND((AL122+AQ126)/AK124,0))</f>
        <v>0</v>
      </c>
      <c r="AL121" s="51">
        <f t="shared" ref="AL121:AL122" si="1928">SUM(AM121:AS121)</f>
        <v>0</v>
      </c>
      <c r="AM121" s="52">
        <f>lipiec!AM121</f>
        <v>0</v>
      </c>
      <c r="AN121" s="52">
        <f>lipiec!AN121</f>
        <v>0</v>
      </c>
      <c r="AO121" s="52">
        <f>lipiec!AO121</f>
        <v>0</v>
      </c>
      <c r="AP121" s="52">
        <f>lipiec!AP121</f>
        <v>0</v>
      </c>
      <c r="AQ121" s="53">
        <f>lipiec!AQ121</f>
        <v>0</v>
      </c>
      <c r="AR121" s="54">
        <f>lipiec!AR121</f>
        <v>0</v>
      </c>
      <c r="AS121" s="55">
        <f>lipiec!AS121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lipiec!F126</f>
        <v>0</v>
      </c>
      <c r="G126" s="184">
        <f>lipiec!G126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lipiec!B127</f>
        <v>0</v>
      </c>
      <c r="C127" s="317">
        <f>lipiec!C127</f>
        <v>0</v>
      </c>
      <c r="D127" s="317">
        <f>lipiec!D127</f>
        <v>0</v>
      </c>
      <c r="E127" s="317">
        <f>lipiec!E127</f>
        <v>0</v>
      </c>
      <c r="F127" s="177">
        <f>lipiec!F127</f>
        <v>18</v>
      </c>
      <c r="G127" s="185">
        <f>lipiec!G127</f>
        <v>18</v>
      </c>
      <c r="H127" s="177"/>
      <c r="I127" s="192">
        <f t="shared" ref="I127:I131" si="2029">K127+T127+AC127+AL127+AU127</f>
        <v>0</v>
      </c>
      <c r="J127" s="186">
        <f t="shared" ref="J127" si="2030">IF(OR($B127=$B133,J130=0),0,ROUND((K128+P132)/J130,0))</f>
        <v>0</v>
      </c>
      <c r="K127" s="51">
        <f t="shared" ref="K127:K128" si="2031">SUM(L127:R127)</f>
        <v>0</v>
      </c>
      <c r="L127" s="52">
        <f>lipiec!L127</f>
        <v>0</v>
      </c>
      <c r="M127" s="52">
        <f>lipiec!M127</f>
        <v>0</v>
      </c>
      <c r="N127" s="52">
        <f>lipiec!N127</f>
        <v>0</v>
      </c>
      <c r="O127" s="52">
        <f>lipiec!O127</f>
        <v>0</v>
      </c>
      <c r="P127" s="53">
        <f>lipiec!P127</f>
        <v>0</v>
      </c>
      <c r="Q127" s="54">
        <f>lipiec!Q127</f>
        <v>0</v>
      </c>
      <c r="R127" s="55">
        <f>lipiec!R127</f>
        <v>0</v>
      </c>
      <c r="S127" s="188">
        <f t="shared" ref="S127" si="2032">IF(OR($B127=$B133,S130=0),0,ROUND((T128+Y132)/S130,0))</f>
        <v>0</v>
      </c>
      <c r="T127" s="51">
        <f t="shared" ref="T127:T128" si="2033">SUM(U127:AA127)</f>
        <v>0</v>
      </c>
      <c r="U127" s="52">
        <f>lipiec!U127</f>
        <v>0</v>
      </c>
      <c r="V127" s="52">
        <f>lipiec!V127</f>
        <v>0</v>
      </c>
      <c r="W127" s="52">
        <f>lipiec!W127</f>
        <v>0</v>
      </c>
      <c r="X127" s="52">
        <f>lipiec!X127</f>
        <v>0</v>
      </c>
      <c r="Y127" s="53">
        <f>lipiec!Y127</f>
        <v>0</v>
      </c>
      <c r="Z127" s="54">
        <f>lipiec!Z127</f>
        <v>0</v>
      </c>
      <c r="AA127" s="55">
        <f>lipiec!AA127</f>
        <v>0</v>
      </c>
      <c r="AB127" s="188">
        <f t="shared" ref="AB127" si="2034">IF(OR($B127=$B133,AB130=0),0,ROUND((AC128+AH132)/AB130,0))</f>
        <v>0</v>
      </c>
      <c r="AC127" s="51">
        <f t="shared" ref="AC127:AC128" si="2035">SUM(AD127:AJ127)</f>
        <v>0</v>
      </c>
      <c r="AD127" s="52">
        <f>lipiec!AD127</f>
        <v>0</v>
      </c>
      <c r="AE127" s="52">
        <f>lipiec!AE127</f>
        <v>0</v>
      </c>
      <c r="AF127" s="52">
        <f>lipiec!AF127</f>
        <v>0</v>
      </c>
      <c r="AG127" s="52">
        <f>lipiec!AG127</f>
        <v>0</v>
      </c>
      <c r="AH127" s="53">
        <f>lipiec!AH127</f>
        <v>0</v>
      </c>
      <c r="AI127" s="54">
        <f>lipiec!AI127</f>
        <v>0</v>
      </c>
      <c r="AJ127" s="55">
        <f>lipiec!AJ127</f>
        <v>0</v>
      </c>
      <c r="AK127" s="188">
        <f t="shared" ref="AK127" si="2036">IF(OR($B127=$B133,AK130=0),0,ROUND((AL128+AQ132)/AK130,0))</f>
        <v>0</v>
      </c>
      <c r="AL127" s="51">
        <f t="shared" ref="AL127:AL128" si="2037">SUM(AM127:AS127)</f>
        <v>0</v>
      </c>
      <c r="AM127" s="52">
        <f>lipiec!AM127</f>
        <v>0</v>
      </c>
      <c r="AN127" s="52">
        <f>lipiec!AN127</f>
        <v>0</v>
      </c>
      <c r="AO127" s="52">
        <f>lipiec!AO127</f>
        <v>0</v>
      </c>
      <c r="AP127" s="52">
        <f>lipiec!AP127</f>
        <v>0</v>
      </c>
      <c r="AQ127" s="53">
        <f>lipiec!AQ127</f>
        <v>0</v>
      </c>
      <c r="AR127" s="54">
        <f>lipiec!AR127</f>
        <v>0</v>
      </c>
      <c r="AS127" s="55">
        <f>lipiec!AS127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lipiec!F132</f>
        <v>0</v>
      </c>
      <c r="G132" s="184">
        <f>lipiec!G132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lipiec!B133</f>
        <v>0</v>
      </c>
      <c r="C133" s="317">
        <f>lipiec!C133</f>
        <v>0</v>
      </c>
      <c r="D133" s="317">
        <f>lipiec!D133</f>
        <v>0</v>
      </c>
      <c r="E133" s="317">
        <f>lipiec!E133</f>
        <v>0</v>
      </c>
      <c r="F133" s="177">
        <f>lipiec!F133</f>
        <v>18</v>
      </c>
      <c r="G133" s="185">
        <f>lipiec!G133</f>
        <v>18</v>
      </c>
      <c r="H133" s="177"/>
      <c r="I133" s="192">
        <f t="shared" ref="I133:I137" si="2138">K133+T133+AC133+AL133+AU133</f>
        <v>0</v>
      </c>
      <c r="J133" s="186">
        <f t="shared" ref="J133" si="2139">IF(OR($B133=$B139,J136=0),0,ROUND((K134+P138)/J136,0))</f>
        <v>0</v>
      </c>
      <c r="K133" s="51">
        <f t="shared" ref="K133:K134" si="2140">SUM(L133:R133)</f>
        <v>0</v>
      </c>
      <c r="L133" s="52">
        <f>lipiec!L133</f>
        <v>0</v>
      </c>
      <c r="M133" s="52">
        <f>lipiec!M133</f>
        <v>0</v>
      </c>
      <c r="N133" s="52">
        <f>lipiec!N133</f>
        <v>0</v>
      </c>
      <c r="O133" s="52">
        <f>lipiec!O133</f>
        <v>0</v>
      </c>
      <c r="P133" s="53">
        <f>lipiec!P133</f>
        <v>0</v>
      </c>
      <c r="Q133" s="54">
        <f>lipiec!Q133</f>
        <v>0</v>
      </c>
      <c r="R133" s="55">
        <f>lipiec!R133</f>
        <v>0</v>
      </c>
      <c r="S133" s="188">
        <f t="shared" ref="S133" si="2141">IF(OR($B133=$B139,S136=0),0,ROUND((T134+Y138)/S136,0))</f>
        <v>0</v>
      </c>
      <c r="T133" s="51">
        <f t="shared" ref="T133:T134" si="2142">SUM(U133:AA133)</f>
        <v>0</v>
      </c>
      <c r="U133" s="52">
        <f>lipiec!U133</f>
        <v>0</v>
      </c>
      <c r="V133" s="52">
        <f>lipiec!V133</f>
        <v>0</v>
      </c>
      <c r="W133" s="52">
        <f>lipiec!W133</f>
        <v>0</v>
      </c>
      <c r="X133" s="52">
        <f>lipiec!X133</f>
        <v>0</v>
      </c>
      <c r="Y133" s="53">
        <f>lipiec!Y133</f>
        <v>0</v>
      </c>
      <c r="Z133" s="54">
        <f>lipiec!Z133</f>
        <v>0</v>
      </c>
      <c r="AA133" s="55">
        <f>lipiec!AA133</f>
        <v>0</v>
      </c>
      <c r="AB133" s="188">
        <f t="shared" ref="AB133" si="2143">IF(OR($B133=$B139,AB136=0),0,ROUND((AC134+AH138)/AB136,0))</f>
        <v>0</v>
      </c>
      <c r="AC133" s="51">
        <f t="shared" ref="AC133:AC134" si="2144">SUM(AD133:AJ133)</f>
        <v>0</v>
      </c>
      <c r="AD133" s="52">
        <f>lipiec!AD133</f>
        <v>0</v>
      </c>
      <c r="AE133" s="52">
        <f>lipiec!AE133</f>
        <v>0</v>
      </c>
      <c r="AF133" s="52">
        <f>lipiec!AF133</f>
        <v>0</v>
      </c>
      <c r="AG133" s="52">
        <f>lipiec!AG133</f>
        <v>0</v>
      </c>
      <c r="AH133" s="53">
        <f>lipiec!AH133</f>
        <v>0</v>
      </c>
      <c r="AI133" s="54">
        <f>lipiec!AI133</f>
        <v>0</v>
      </c>
      <c r="AJ133" s="55">
        <f>lipiec!AJ133</f>
        <v>0</v>
      </c>
      <c r="AK133" s="188">
        <f t="shared" ref="AK133" si="2145">IF(OR($B133=$B139,AK136=0),0,ROUND((AL134+AQ138)/AK136,0))</f>
        <v>0</v>
      </c>
      <c r="AL133" s="51">
        <f t="shared" ref="AL133:AL134" si="2146">SUM(AM133:AS133)</f>
        <v>0</v>
      </c>
      <c r="AM133" s="52">
        <f>lipiec!AM133</f>
        <v>0</v>
      </c>
      <c r="AN133" s="52">
        <f>lipiec!AN133</f>
        <v>0</v>
      </c>
      <c r="AO133" s="52">
        <f>lipiec!AO133</f>
        <v>0</v>
      </c>
      <c r="AP133" s="52">
        <f>lipiec!AP133</f>
        <v>0</v>
      </c>
      <c r="AQ133" s="53">
        <f>lipiec!AQ133</f>
        <v>0</v>
      </c>
      <c r="AR133" s="54">
        <f>lipiec!AR133</f>
        <v>0</v>
      </c>
      <c r="AS133" s="55">
        <f>lipiec!AS133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lipiec!F138</f>
        <v>0</v>
      </c>
      <c r="G138" s="204">
        <f>lipiec!G138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36:E36"/>
    <mergeCell ref="C40:E41"/>
    <mergeCell ref="C46:E47"/>
    <mergeCell ref="C52:E53"/>
    <mergeCell ref="C58:E59"/>
    <mergeCell ref="C64:E65"/>
    <mergeCell ref="C70:E71"/>
    <mergeCell ref="C76:E77"/>
    <mergeCell ref="C82:E83"/>
    <mergeCell ref="B37:E37"/>
    <mergeCell ref="B40:B41"/>
    <mergeCell ref="B70:B71"/>
    <mergeCell ref="B66:E66"/>
    <mergeCell ref="B61:E61"/>
    <mergeCell ref="B64:B65"/>
    <mergeCell ref="B60:E60"/>
    <mergeCell ref="B79:E79"/>
    <mergeCell ref="B82:B83"/>
    <mergeCell ref="B78:E78"/>
    <mergeCell ref="B73:E73"/>
    <mergeCell ref="B76:B77"/>
    <mergeCell ref="B72:E72"/>
    <mergeCell ref="B67:E67"/>
    <mergeCell ref="C88:E89"/>
    <mergeCell ref="C94:E95"/>
    <mergeCell ref="C100:E101"/>
    <mergeCell ref="C106:E107"/>
    <mergeCell ref="C112:E113"/>
    <mergeCell ref="C118:E119"/>
    <mergeCell ref="C124:E125"/>
    <mergeCell ref="C130:E131"/>
    <mergeCell ref="B139:E139"/>
    <mergeCell ref="B115:E115"/>
    <mergeCell ref="B118:B119"/>
    <mergeCell ref="B114:E114"/>
    <mergeCell ref="B109:E109"/>
    <mergeCell ref="B112:B113"/>
    <mergeCell ref="B108:E108"/>
    <mergeCell ref="B94:B95"/>
    <mergeCell ref="B90:E90"/>
    <mergeCell ref="B103:E103"/>
    <mergeCell ref="B106:B107"/>
    <mergeCell ref="B102:E102"/>
    <mergeCell ref="B97:E97"/>
    <mergeCell ref="B100:B101"/>
    <mergeCell ref="B96:E96"/>
    <mergeCell ref="B127:E127"/>
    <mergeCell ref="B142:B143"/>
    <mergeCell ref="B138:E138"/>
    <mergeCell ref="C142:E143"/>
    <mergeCell ref="B133:E133"/>
    <mergeCell ref="B136:B137"/>
    <mergeCell ref="B132:E132"/>
    <mergeCell ref="C136:E137"/>
    <mergeCell ref="B144:E144"/>
    <mergeCell ref="M132:N132"/>
    <mergeCell ref="M144:N144"/>
    <mergeCell ref="B130:B131"/>
    <mergeCell ref="B126:E126"/>
    <mergeCell ref="B121:E121"/>
    <mergeCell ref="B124:B125"/>
    <mergeCell ref="B120:E120"/>
    <mergeCell ref="M120:N120"/>
    <mergeCell ref="V120:W120"/>
    <mergeCell ref="AE120:AF120"/>
    <mergeCell ref="M126:N126"/>
    <mergeCell ref="M108:N108"/>
    <mergeCell ref="V108:W108"/>
    <mergeCell ref="AE108:AF108"/>
    <mergeCell ref="AN108:AO108"/>
    <mergeCell ref="AW108:AX108"/>
    <mergeCell ref="V126:W126"/>
    <mergeCell ref="AE126:AF126"/>
    <mergeCell ref="AN126:AO126"/>
    <mergeCell ref="AW126:AX126"/>
    <mergeCell ref="M114:N114"/>
    <mergeCell ref="V114:W114"/>
    <mergeCell ref="AE114:AF114"/>
    <mergeCell ref="AN114:AO114"/>
    <mergeCell ref="AW114:AX114"/>
    <mergeCell ref="AN120:AO120"/>
    <mergeCell ref="AW120:AX120"/>
    <mergeCell ref="M96:N96"/>
    <mergeCell ref="V96:W96"/>
    <mergeCell ref="AE96:AF96"/>
    <mergeCell ref="AN96:AO96"/>
    <mergeCell ref="AW96:AX96"/>
    <mergeCell ref="M102:N102"/>
    <mergeCell ref="V102:W102"/>
    <mergeCell ref="AE102:AF102"/>
    <mergeCell ref="AN102:AO102"/>
    <mergeCell ref="AW102:AX102"/>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B85:E85"/>
    <mergeCell ref="B88:B89"/>
    <mergeCell ref="B84:E84"/>
    <mergeCell ref="M84:N84"/>
    <mergeCell ref="V84:W84"/>
    <mergeCell ref="AE84:AF84"/>
    <mergeCell ref="AN84:AO84"/>
    <mergeCell ref="AW84:AX84"/>
    <mergeCell ref="M90:N90"/>
    <mergeCell ref="V42:W42"/>
    <mergeCell ref="AE42:AF42"/>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V54:W54"/>
    <mergeCell ref="AE54:AF54"/>
    <mergeCell ref="AN54:AO54"/>
    <mergeCell ref="AW54:AX54"/>
    <mergeCell ref="B43:E43"/>
    <mergeCell ref="B46:B47"/>
    <mergeCell ref="B42:E42"/>
    <mergeCell ref="M42:N42"/>
    <mergeCell ref="M60:N60"/>
    <mergeCell ref="V60:W60"/>
    <mergeCell ref="AE60:AF60"/>
    <mergeCell ref="AN60:AO60"/>
    <mergeCell ref="AW60:AX60"/>
    <mergeCell ref="M66:N66"/>
    <mergeCell ref="V66:W66"/>
    <mergeCell ref="AE66:AF66"/>
    <mergeCell ref="AN66:AO66"/>
    <mergeCell ref="AW66:AX66"/>
    <mergeCell ref="B19:E19"/>
    <mergeCell ref="B22:B23"/>
    <mergeCell ref="B24:E24"/>
    <mergeCell ref="B31:E31"/>
    <mergeCell ref="B34:B35"/>
    <mergeCell ref="B30:E30"/>
    <mergeCell ref="C22:E23"/>
    <mergeCell ref="C28:E29"/>
    <mergeCell ref="B25:E25"/>
    <mergeCell ref="B28:B29"/>
    <mergeCell ref="C34:E35"/>
    <mergeCell ref="B16:B17"/>
    <mergeCell ref="AK1:AK8"/>
    <mergeCell ref="AL1:AS1"/>
    <mergeCell ref="T2:T8"/>
    <mergeCell ref="U2:U7"/>
    <mergeCell ref="V2:V7"/>
    <mergeCell ref="W2:W7"/>
    <mergeCell ref="K2:K8"/>
    <mergeCell ref="L2:L7"/>
    <mergeCell ref="M2:M7"/>
    <mergeCell ref="AN2:AN7"/>
    <mergeCell ref="AA2:AA7"/>
    <mergeCell ref="AC2:AC8"/>
    <mergeCell ref="AD2:AD7"/>
    <mergeCell ref="R2:R7"/>
    <mergeCell ref="C4:D4"/>
    <mergeCell ref="O2:O7"/>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3:E13"/>
    <mergeCell ref="AB1:AB8"/>
    <mergeCell ref="AC1:AJ1"/>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AO2:AO7"/>
    <mergeCell ref="AP2:AP7"/>
    <mergeCell ref="AQ2:AQ7"/>
    <mergeCell ref="AE2:AE7"/>
    <mergeCell ref="AF2:AF7"/>
    <mergeCell ref="AG2:AG7"/>
    <mergeCell ref="AH2:AH7"/>
    <mergeCell ref="AI2:AI7"/>
    <mergeCell ref="M24:N24"/>
    <mergeCell ref="V24:W24"/>
    <mergeCell ref="AE24:AF24"/>
    <mergeCell ref="AN24:AO24"/>
    <mergeCell ref="AW24:AX24"/>
    <mergeCell ref="M18:N18"/>
    <mergeCell ref="V18:W18"/>
    <mergeCell ref="AE18:AF18"/>
    <mergeCell ref="AN18:AO18"/>
    <mergeCell ref="AW18:AX18"/>
    <mergeCell ref="M30:N30"/>
    <mergeCell ref="V30:W30"/>
    <mergeCell ref="AE30:AF30"/>
    <mergeCell ref="AN30:AO30"/>
    <mergeCell ref="AW30:AX30"/>
    <mergeCell ref="M36:N36"/>
    <mergeCell ref="V36:W36"/>
    <mergeCell ref="AE36:AF36"/>
    <mergeCell ref="AN36:AO36"/>
    <mergeCell ref="AW36:AX36"/>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s>
  <conditionalFormatting sqref="B24:E24">
    <cfRule type="notContainsBlanks" dxfId="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8" priority="5">
      <formula>LEN(TRIM(B30))&gt;0</formula>
    </cfRule>
  </conditionalFormatting>
  <dataValidations xWindow="1093" yWindow="597"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AC7CCD4-B0BF-4D99-9AF6-9EB792CEF7A1}">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266DCBE6-8DF4-441E-BFC4-25981A848B35}">
            <xm:f>NOT(ISERROR(SEARCH(Wydruk!$AE$9,B24)))</xm:f>
            <xm:f>Wydruk!$AE$9</xm:f>
            <x14:dxf>
              <font>
                <b/>
                <i val="0"/>
                <color rgb="FFFF0000"/>
              </font>
              <fill>
                <patternFill>
                  <bgColor rgb="FFFFFF99"/>
                </patternFill>
              </fill>
            </x14:dxf>
          </x14:cfRule>
          <x14:cfRule type="containsText" priority="23" operator="containsText" id="{617058CF-152B-473C-904B-7A0312C2931A}">
            <xm:f>NOT(ISERROR(SEARCH(Wydruk!$AE$10,B24)))</xm:f>
            <xm:f>Wydruk!$AE$10</xm:f>
            <x14:dxf>
              <font>
                <b val="0"/>
                <i val="0"/>
                <color auto="1"/>
              </font>
              <fill>
                <patternFill>
                  <bgColor rgb="FFFFFF99"/>
                </patternFill>
              </fill>
            </x14:dxf>
          </x14:cfRule>
          <x14:cfRule type="cellIs" priority="24" operator="equal" id="{955EEE66-B530-4EC1-9AC8-532B561DC702}">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9664ED71-7FED-4620-B245-42A316E14487}">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DFEF63D8-11A2-48D3-8DFA-7173AB77968D}">
            <xm:f>NOT(ISERROR(SEARCH(Wydruk!$AE$9,B30)))</xm:f>
            <xm:f>Wydruk!$AE$9</xm:f>
            <x14:dxf>
              <font>
                <b/>
                <i val="0"/>
                <color rgb="FFFF0000"/>
              </font>
              <fill>
                <patternFill>
                  <bgColor rgb="FFFFFF99"/>
                </patternFill>
              </fill>
            </x14:dxf>
          </x14:cfRule>
          <x14:cfRule type="containsText" priority="3" operator="containsText" id="{004B7CCF-0316-49DD-AD4A-F354F807002C}">
            <xm:f>NOT(ISERROR(SEARCH(Wydruk!$AE$10,B30)))</xm:f>
            <xm:f>Wydruk!$AE$10</xm:f>
            <x14:dxf>
              <font>
                <b val="0"/>
                <i val="0"/>
                <color auto="1"/>
              </font>
              <fill>
                <patternFill>
                  <bgColor rgb="FFFFFF99"/>
                </patternFill>
              </fill>
            </x14:dxf>
          </x14:cfRule>
          <x14:cfRule type="cellIs" priority="4" operator="equal" id="{0EA9FD4C-2586-4E67-A6B8-3FA9DF70609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filterMode="1">
    <pageSetUpPr fitToPage="1"/>
  </sheetPr>
  <dimension ref="A1:BU144"/>
  <sheetViews>
    <sheetView showGridLines="0" tabSelected="1" topLeftCell="B1" zoomScaleNormal="100" zoomScaleSheetLayoutView="100" workbookViewId="0">
      <pane xSplit="9" ySplit="12" topLeftCell="K13" activePane="bottomRight" state="frozen"/>
      <selection activeCell="C5" sqref="C5:W5"/>
      <selection pane="topRight" activeCell="C5" sqref="C5:W5"/>
      <selection pane="bottomLeft" activeCell="C5" sqref="C5:W5"/>
      <selection pane="bottomRight" activeCell="C8" sqref="C8"/>
    </sheetView>
  </sheetViews>
  <sheetFormatPr defaultRowHeight="12.75" x14ac:dyDescent="0.2"/>
  <cols>
    <col min="1" max="1" width="9.5703125" style="1" hidden="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11.85546875" style="1" hidden="1" customWidth="1"/>
    <col min="56" max="56" width="13.5703125" style="1" hidden="1" customWidth="1"/>
    <col min="57" max="73" width="9.140625" style="1" hidden="1" customWidth="1"/>
    <col min="74" max="16384" width="9.140625" style="1"/>
  </cols>
  <sheetData>
    <row r="1" spans="1:66" ht="23.1" customHeight="1" x14ac:dyDescent="0.2">
      <c r="B1" s="366" t="s">
        <v>0</v>
      </c>
      <c r="C1" s="360" t="s">
        <v>1</v>
      </c>
      <c r="D1" s="360"/>
      <c r="E1" s="360"/>
      <c r="F1" s="338">
        <f>AF2</f>
        <v>44454</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66"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v>44438</v>
      </c>
      <c r="M2" s="326">
        <f t="shared" ref="M2:R2" si="0">L2+1</f>
        <v>44439</v>
      </c>
      <c r="N2" s="326">
        <f t="shared" si="0"/>
        <v>44440</v>
      </c>
      <c r="O2" s="326">
        <f t="shared" si="0"/>
        <v>44441</v>
      </c>
      <c r="P2" s="326">
        <f t="shared" si="0"/>
        <v>44442</v>
      </c>
      <c r="Q2" s="325">
        <f t="shared" si="0"/>
        <v>44443</v>
      </c>
      <c r="R2" s="329">
        <f t="shared" si="0"/>
        <v>44444</v>
      </c>
      <c r="S2" s="331"/>
      <c r="T2" s="327" t="str">
        <f>K2</f>
        <v>suma</v>
      </c>
      <c r="U2" s="326">
        <f>R2+1</f>
        <v>44445</v>
      </c>
      <c r="V2" s="326">
        <f t="shared" ref="V2:AA2" si="1">U2+1</f>
        <v>44446</v>
      </c>
      <c r="W2" s="326">
        <f t="shared" si="1"/>
        <v>44447</v>
      </c>
      <c r="X2" s="326">
        <f t="shared" si="1"/>
        <v>44448</v>
      </c>
      <c r="Y2" s="326">
        <f t="shared" si="1"/>
        <v>44449</v>
      </c>
      <c r="Z2" s="325">
        <f t="shared" si="1"/>
        <v>44450</v>
      </c>
      <c r="AA2" s="329">
        <f t="shared" si="1"/>
        <v>44451</v>
      </c>
      <c r="AB2" s="331"/>
      <c r="AC2" s="327" t="str">
        <f>T2</f>
        <v>suma</v>
      </c>
      <c r="AD2" s="326">
        <f>AA2+1</f>
        <v>44452</v>
      </c>
      <c r="AE2" s="326">
        <f t="shared" ref="AE2:AJ2" si="2">AD2+1</f>
        <v>44453</v>
      </c>
      <c r="AF2" s="326">
        <f t="shared" si="2"/>
        <v>44454</v>
      </c>
      <c r="AG2" s="326">
        <f t="shared" si="2"/>
        <v>44455</v>
      </c>
      <c r="AH2" s="326">
        <f t="shared" si="2"/>
        <v>44456</v>
      </c>
      <c r="AI2" s="325">
        <f t="shared" si="2"/>
        <v>44457</v>
      </c>
      <c r="AJ2" s="329">
        <f t="shared" si="2"/>
        <v>44458</v>
      </c>
      <c r="AK2" s="331"/>
      <c r="AL2" s="327" t="str">
        <f>AC2</f>
        <v>suma</v>
      </c>
      <c r="AM2" s="326">
        <f>AJ2+1</f>
        <v>44459</v>
      </c>
      <c r="AN2" s="326">
        <f t="shared" ref="AN2:AS2" si="3">AM2+1</f>
        <v>44460</v>
      </c>
      <c r="AO2" s="326">
        <f t="shared" si="3"/>
        <v>44461</v>
      </c>
      <c r="AP2" s="326">
        <f t="shared" si="3"/>
        <v>44462</v>
      </c>
      <c r="AQ2" s="326">
        <f t="shared" si="3"/>
        <v>44463</v>
      </c>
      <c r="AR2" s="325">
        <f t="shared" si="3"/>
        <v>44464</v>
      </c>
      <c r="AS2" s="329">
        <f t="shared" si="3"/>
        <v>44465</v>
      </c>
      <c r="AT2" s="331"/>
      <c r="AU2" s="327" t="str">
        <f>AC2</f>
        <v>suma</v>
      </c>
      <c r="AV2" s="326">
        <f>AS2+1</f>
        <v>44466</v>
      </c>
      <c r="AW2" s="326">
        <f t="shared" ref="AW2:BB2" si="4">AV2+1</f>
        <v>44467</v>
      </c>
      <c r="AX2" s="326">
        <f t="shared" si="4"/>
        <v>44468</v>
      </c>
      <c r="AY2" s="326">
        <f t="shared" si="4"/>
        <v>44469</v>
      </c>
      <c r="AZ2" s="326">
        <f t="shared" si="4"/>
        <v>44470</v>
      </c>
      <c r="BA2" s="325">
        <f t="shared" si="4"/>
        <v>44471</v>
      </c>
      <c r="BB2" s="329">
        <f t="shared" si="4"/>
        <v>44472</v>
      </c>
    </row>
    <row r="3" spans="1:66" ht="9.9499999999999993" customHeight="1" x14ac:dyDescent="0.2">
      <c r="B3" s="367"/>
      <c r="C3" s="352"/>
      <c r="D3" s="353"/>
      <c r="E3" s="60" t="s">
        <v>18</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66" ht="9.9499999999999993" customHeight="1" x14ac:dyDescent="0.2">
      <c r="B4" s="367"/>
      <c r="C4" s="354"/>
      <c r="D4" s="355"/>
      <c r="E4" s="60" t="s">
        <v>23</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66" ht="9.9499999999999993" customHeight="1" x14ac:dyDescent="0.2">
      <c r="B5" s="367"/>
      <c r="C5" s="356"/>
      <c r="D5" s="357"/>
      <c r="E5" s="60" t="s">
        <v>22</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66" ht="9.9499999999999993" customHeight="1" x14ac:dyDescent="0.2">
      <c r="B6" s="367"/>
      <c r="C6" s="358"/>
      <c r="D6" s="359"/>
      <c r="E6" s="60" t="s">
        <v>21</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66" s="4" customFormat="1" ht="9.9499999999999993" customHeight="1" x14ac:dyDescent="0.2">
      <c r="B7" s="367"/>
      <c r="C7" s="86"/>
      <c r="D7" s="86"/>
      <c r="E7" s="86"/>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66" s="5" customFormat="1" ht="12.75" customHeight="1" thickBot="1" x14ac:dyDescent="0.25">
      <c r="B8" s="368"/>
      <c r="C8" s="124">
        <v>37</v>
      </c>
      <c r="D8" s="371" t="s">
        <v>70</v>
      </c>
      <c r="E8" s="371"/>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66" s="5" customFormat="1" ht="15.75" hidden="1" x14ac:dyDescent="0.2">
      <c r="B9" s="8"/>
      <c r="C9" s="9"/>
      <c r="D9" s="9"/>
      <c r="E9" s="9"/>
      <c r="F9" s="71"/>
      <c r="G9" s="70"/>
      <c r="H9" s="70"/>
      <c r="I9" s="70"/>
      <c r="J9" s="12"/>
      <c r="K9" s="27"/>
      <c r="L9" s="11">
        <f>MONTH(L2)</f>
        <v>8</v>
      </c>
      <c r="M9" s="11">
        <f t="shared" ref="M9:R9" si="5">MONTH(M2)</f>
        <v>8</v>
      </c>
      <c r="N9" s="11">
        <f t="shared" si="5"/>
        <v>9</v>
      </c>
      <c r="O9" s="11">
        <f t="shared" si="5"/>
        <v>9</v>
      </c>
      <c r="P9" s="11">
        <f t="shared" si="5"/>
        <v>9</v>
      </c>
      <c r="Q9" s="11">
        <f t="shared" si="5"/>
        <v>9</v>
      </c>
      <c r="R9" s="19">
        <f t="shared" si="5"/>
        <v>9</v>
      </c>
      <c r="S9" s="21"/>
      <c r="T9" s="20"/>
      <c r="U9" s="11">
        <f t="shared" ref="U9:AA9" si="6">MONTH(U2)</f>
        <v>9</v>
      </c>
      <c r="V9" s="11">
        <f t="shared" si="6"/>
        <v>9</v>
      </c>
      <c r="W9" s="11">
        <f t="shared" si="6"/>
        <v>9</v>
      </c>
      <c r="X9" s="11">
        <f t="shared" si="6"/>
        <v>9</v>
      </c>
      <c r="Y9" s="11">
        <f t="shared" si="6"/>
        <v>9</v>
      </c>
      <c r="Z9" s="11">
        <f t="shared" si="6"/>
        <v>9</v>
      </c>
      <c r="AA9" s="19">
        <f t="shared" si="6"/>
        <v>9</v>
      </c>
      <c r="AB9" s="21"/>
      <c r="AC9" s="28"/>
      <c r="AD9" s="11">
        <f t="shared" ref="AD9:AJ9" si="7">MONTH(AD2)</f>
        <v>9</v>
      </c>
      <c r="AE9" s="11">
        <f t="shared" si="7"/>
        <v>9</v>
      </c>
      <c r="AF9" s="11">
        <f t="shared" si="7"/>
        <v>9</v>
      </c>
      <c r="AG9" s="11">
        <f t="shared" si="7"/>
        <v>9</v>
      </c>
      <c r="AH9" s="11">
        <f t="shared" si="7"/>
        <v>9</v>
      </c>
      <c r="AI9" s="11">
        <f t="shared" si="7"/>
        <v>9</v>
      </c>
      <c r="AJ9" s="19">
        <f t="shared" si="7"/>
        <v>9</v>
      </c>
      <c r="AK9" s="21"/>
      <c r="AL9" s="20"/>
      <c r="AM9" s="11">
        <f t="shared" ref="AM9:AS9" si="8">MONTH(AM2)</f>
        <v>9</v>
      </c>
      <c r="AN9" s="11">
        <f t="shared" si="8"/>
        <v>9</v>
      </c>
      <c r="AO9" s="11">
        <f t="shared" si="8"/>
        <v>9</v>
      </c>
      <c r="AP9" s="11">
        <f t="shared" si="8"/>
        <v>9</v>
      </c>
      <c r="AQ9" s="11">
        <f t="shared" si="8"/>
        <v>9</v>
      </c>
      <c r="AR9" s="11">
        <f t="shared" si="8"/>
        <v>9</v>
      </c>
      <c r="AS9" s="19">
        <f t="shared" si="8"/>
        <v>9</v>
      </c>
      <c r="AT9" s="21"/>
      <c r="AU9" s="28"/>
      <c r="AV9" s="11">
        <f t="shared" ref="AV9:BB9" si="9">MONTH(AV2)</f>
        <v>9</v>
      </c>
      <c r="AW9" s="11">
        <f t="shared" si="9"/>
        <v>9</v>
      </c>
      <c r="AX9" s="11">
        <f t="shared" si="9"/>
        <v>9</v>
      </c>
      <c r="AY9" s="11">
        <f t="shared" si="9"/>
        <v>9</v>
      </c>
      <c r="AZ9" s="11">
        <f t="shared" si="9"/>
        <v>10</v>
      </c>
      <c r="BA9" s="11">
        <f t="shared" si="9"/>
        <v>10</v>
      </c>
      <c r="BB9" s="24">
        <f t="shared" si="9"/>
        <v>10</v>
      </c>
    </row>
    <row r="10" spans="1:66" s="18" customFormat="1" hidden="1" x14ac:dyDescent="0.2">
      <c r="A10" s="72"/>
      <c r="B10" s="73">
        <v>1</v>
      </c>
      <c r="C10" s="73">
        <f t="shared" ref="C10:AH10" si="10">B10+1</f>
        <v>2</v>
      </c>
      <c r="D10" s="73">
        <f t="shared" si="10"/>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ref="AI10:BB10" si="11">AH10+1</f>
        <v>34</v>
      </c>
      <c r="AJ10" s="73">
        <f t="shared" si="11"/>
        <v>35</v>
      </c>
      <c r="AK10" s="73">
        <f t="shared" si="11"/>
        <v>36</v>
      </c>
      <c r="AL10" s="73">
        <f t="shared" si="11"/>
        <v>37</v>
      </c>
      <c r="AM10" s="73">
        <f t="shared" si="11"/>
        <v>38</v>
      </c>
      <c r="AN10" s="73">
        <f t="shared" si="11"/>
        <v>39</v>
      </c>
      <c r="AO10" s="73">
        <f t="shared" si="11"/>
        <v>40</v>
      </c>
      <c r="AP10" s="73">
        <f t="shared" si="11"/>
        <v>41</v>
      </c>
      <c r="AQ10" s="73">
        <f t="shared" si="11"/>
        <v>42</v>
      </c>
      <c r="AR10" s="73">
        <f t="shared" si="11"/>
        <v>43</v>
      </c>
      <c r="AS10" s="73">
        <f t="shared" si="11"/>
        <v>44</v>
      </c>
      <c r="AT10" s="73">
        <f t="shared" si="11"/>
        <v>45</v>
      </c>
      <c r="AU10" s="73">
        <f t="shared" si="11"/>
        <v>46</v>
      </c>
      <c r="AV10" s="73">
        <f t="shared" si="11"/>
        <v>47</v>
      </c>
      <c r="AW10" s="73">
        <f t="shared" si="11"/>
        <v>48</v>
      </c>
      <c r="AX10" s="73">
        <f t="shared" si="11"/>
        <v>49</v>
      </c>
      <c r="AY10" s="73">
        <f t="shared" si="11"/>
        <v>50</v>
      </c>
      <c r="AZ10" s="73">
        <f t="shared" si="11"/>
        <v>51</v>
      </c>
      <c r="BA10" s="73">
        <f t="shared" si="11"/>
        <v>52</v>
      </c>
      <c r="BB10" s="73">
        <f t="shared" si="11"/>
        <v>53</v>
      </c>
    </row>
    <row r="11" spans="1:66"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66" s="16" customFormat="1" ht="14.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66" ht="16.5"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2">IF(OR($B13=$B19,J16=0),0,ROUND((K14+P18)/J16,0))</f>
        <v>18</v>
      </c>
      <c r="K13" s="167">
        <f>SUM(L13:R13)</f>
        <v>20</v>
      </c>
      <c r="L13" s="143">
        <v>4</v>
      </c>
      <c r="M13" s="143">
        <v>3</v>
      </c>
      <c r="N13" s="143">
        <v>5</v>
      </c>
      <c r="O13" s="143">
        <v>2</v>
      </c>
      <c r="P13" s="144">
        <v>6</v>
      </c>
      <c r="Q13" s="145"/>
      <c r="R13" s="147"/>
      <c r="S13" s="196">
        <f t="shared" ref="S13" si="13">IF(OR($B13=$B19,S16=0),0,ROUND((T14+Y18)/S16,0))</f>
        <v>18</v>
      </c>
      <c r="T13" s="167">
        <f>SUM(U13:AA13)</f>
        <v>20</v>
      </c>
      <c r="U13" s="143">
        <f t="shared" ref="U13" si="14">L13</f>
        <v>4</v>
      </c>
      <c r="V13" s="143">
        <f t="shared" ref="V13" si="15">M13</f>
        <v>3</v>
      </c>
      <c r="W13" s="143">
        <f t="shared" ref="W13" si="16">N13</f>
        <v>5</v>
      </c>
      <c r="X13" s="143">
        <f t="shared" ref="X13" si="17">O13</f>
        <v>2</v>
      </c>
      <c r="Y13" s="144">
        <f t="shared" ref="Y13" si="18">P13</f>
        <v>6</v>
      </c>
      <c r="Z13" s="145">
        <f t="shared" ref="Z13" si="19">Q13</f>
        <v>0</v>
      </c>
      <c r="AA13" s="147">
        <f t="shared" ref="AA13" si="20">R13</f>
        <v>0</v>
      </c>
      <c r="AB13" s="196">
        <f t="shared" ref="AB13" si="21">IF(OR($B13=$B19,AB16=0),0,ROUND((AC14+AH18)/AB16,0))</f>
        <v>18</v>
      </c>
      <c r="AC13" s="167">
        <f>SUM(AD13:AJ13)</f>
        <v>20</v>
      </c>
      <c r="AD13" s="143">
        <f t="shared" ref="AD13" si="22">U13</f>
        <v>4</v>
      </c>
      <c r="AE13" s="143">
        <f t="shared" ref="AE13" si="23">V13</f>
        <v>3</v>
      </c>
      <c r="AF13" s="143">
        <f t="shared" ref="AF13" si="24">W13</f>
        <v>5</v>
      </c>
      <c r="AG13" s="143">
        <f t="shared" ref="AG13" si="25">X13</f>
        <v>2</v>
      </c>
      <c r="AH13" s="144">
        <f t="shared" ref="AH13" si="26">Y13</f>
        <v>6</v>
      </c>
      <c r="AI13" s="145">
        <f t="shared" ref="AI13" si="27">Z13</f>
        <v>0</v>
      </c>
      <c r="AJ13" s="147">
        <f t="shared" ref="AJ13" si="28">AA13</f>
        <v>0</v>
      </c>
      <c r="AK13" s="196">
        <f t="shared" ref="AK13" si="29">IF(OR($B13=$B19,AK16=0),0,ROUND((AL14+AQ18)/AK16,0))</f>
        <v>18</v>
      </c>
      <c r="AL13" s="167">
        <f>SUM(AM13:AS13)</f>
        <v>20</v>
      </c>
      <c r="AM13" s="143">
        <f t="shared" ref="AM13" si="30">AD13</f>
        <v>4</v>
      </c>
      <c r="AN13" s="143">
        <f t="shared" ref="AN13" si="31">AE13</f>
        <v>3</v>
      </c>
      <c r="AO13" s="143">
        <f t="shared" ref="AO13" si="32">AF13</f>
        <v>5</v>
      </c>
      <c r="AP13" s="143">
        <f t="shared" ref="AP13" si="33">AG13</f>
        <v>2</v>
      </c>
      <c r="AQ13" s="144">
        <f t="shared" ref="AQ13" si="34">AH13</f>
        <v>6</v>
      </c>
      <c r="AR13" s="145">
        <f t="shared" ref="AR13" si="35">AI13</f>
        <v>0</v>
      </c>
      <c r="AS13" s="147">
        <f t="shared" ref="AS13" si="36">AJ13</f>
        <v>0</v>
      </c>
      <c r="AT13" s="196">
        <f t="shared" ref="AT13" si="37">IF(OR($B13=$B19,AT16=0),0,ROUND((AU14+AZ18)/AT16,0))</f>
        <v>0</v>
      </c>
      <c r="AU13" s="167">
        <f>SUM(AV13:BB13)</f>
        <v>0</v>
      </c>
      <c r="AV13" s="143">
        <f t="shared" ref="AV13" si="38">IF(SUM($AM$9:$AS$9)=SUM($AV$9:$BB$9),AM13,IF(AND(SUM($AV$9:$BB$9)&gt;42,SUM($AV$9:$BB$9)&lt;49),AM13,0))</f>
        <v>0</v>
      </c>
      <c r="AW13" s="143">
        <f t="shared" ref="AW13" si="39">IF(SUM($AM$9:$AS$9)=SUM($AV$9:$BB$9),AN13,IF(AND(SUM($AV$9:$BB$9)&gt;42,SUM($AV$9:$BB$9)&lt;49),AN13,0))</f>
        <v>0</v>
      </c>
      <c r="AX13" s="143">
        <f t="shared" ref="AX13" si="40">IF(SUM($AM$9:$AS$9)=SUM($AV$9:$BB$9),AO13,IF(AND(SUM($AV$9:$BB$9)&gt;42,SUM($AV$9:$BB$9)&lt;49),AO13,0))</f>
        <v>0</v>
      </c>
      <c r="AY13" s="143">
        <f t="shared" ref="AY13" si="41">IF(SUM($AM$9:$AS$9)=SUM($AV$9:$BB$9),AP13,IF(AND(SUM($AV$9:$BB$9)&gt;42,SUM($AV$9:$BB$9)&lt;49),AP13,0))</f>
        <v>0</v>
      </c>
      <c r="AZ13" s="144">
        <f t="shared" ref="AZ13" si="42">IF(SUM($AM$9:$AS$9)=SUM($AV$9:$BB$9),AQ13,IF(AND(SUM($AV$9:$BB$9)&gt;42,SUM($AV$9:$BB$9)&lt;49),AQ13,0))</f>
        <v>0</v>
      </c>
      <c r="BA13" s="145">
        <f t="shared" ref="BA13" si="43">IF(SUM($AM$9:$AS$9)=SUM($AV$9:$BB$9),AR13,IF(AND(SUM($AV$9:$BB$9)&gt;42,SUM($AV$9:$BB$9)&lt;49),AR13,0))</f>
        <v>0</v>
      </c>
      <c r="BB13" s="147">
        <f t="shared" ref="BB13" si="44">IF(SUM($AM$9:$AS$9)=SUM($AV$9:$BB$9),AS13,IF(AND(SUM($AV$9:$BB$9)&gt;42,SUM($AV$9:$BB$9)&lt;49),AS13,0))</f>
        <v>0</v>
      </c>
      <c r="BD13" s="103">
        <f>P18-N18</f>
        <v>0</v>
      </c>
      <c r="BE13" s="104" t="s">
        <v>80</v>
      </c>
      <c r="BK13" s="96">
        <f>K14-G14</f>
        <v>20</v>
      </c>
      <c r="BL13" s="97" t="s">
        <v>76</v>
      </c>
    </row>
    <row r="14" spans="1:66" ht="12.75" hidden="1" customHeight="1" x14ac:dyDescent="0.2">
      <c r="B14" s="157"/>
      <c r="C14" s="158"/>
      <c r="D14" s="158"/>
      <c r="E14" s="158"/>
      <c r="F14" s="121"/>
      <c r="G14" s="121"/>
      <c r="H14" s="120"/>
      <c r="I14" s="165">
        <f>K14+T14+AC14+AL14+AU14</f>
        <v>80</v>
      </c>
      <c r="J14" s="197">
        <f t="shared" ref="J14" si="45">7-COUNTIF(L13:R13,0)-COUNTIF(L13:R13,"")</f>
        <v>5</v>
      </c>
      <c r="K14" s="168">
        <f>SUM(L14:R14)</f>
        <v>20</v>
      </c>
      <c r="L14" s="35">
        <f t="shared" ref="L14:R14" si="46">IF($B7=$B13,L13+L8,L13)</f>
        <v>4</v>
      </c>
      <c r="M14" s="35">
        <f t="shared" si="46"/>
        <v>3</v>
      </c>
      <c r="N14" s="35">
        <f t="shared" si="46"/>
        <v>5</v>
      </c>
      <c r="O14" s="35">
        <f t="shared" si="46"/>
        <v>2</v>
      </c>
      <c r="P14" s="36">
        <f t="shared" si="46"/>
        <v>6</v>
      </c>
      <c r="Q14" s="37">
        <f t="shared" si="46"/>
        <v>0</v>
      </c>
      <c r="R14" s="148">
        <f t="shared" si="46"/>
        <v>0</v>
      </c>
      <c r="S14" s="197">
        <f t="shared" ref="S14" si="47">7-COUNTIF(U13:AA13,0)-COUNTIF(U13:AA13,"")</f>
        <v>5</v>
      </c>
      <c r="T14" s="168">
        <f>SUM(U14:AA14)</f>
        <v>20</v>
      </c>
      <c r="U14" s="35">
        <f t="shared" ref="U14:AA14" si="48">IF($B7=$B13,U13+U8,U13)</f>
        <v>4</v>
      </c>
      <c r="V14" s="35">
        <f t="shared" si="48"/>
        <v>3</v>
      </c>
      <c r="W14" s="35">
        <f t="shared" si="48"/>
        <v>5</v>
      </c>
      <c r="X14" s="35">
        <f t="shared" si="48"/>
        <v>2</v>
      </c>
      <c r="Y14" s="36">
        <f t="shared" si="48"/>
        <v>6</v>
      </c>
      <c r="Z14" s="37">
        <f t="shared" si="48"/>
        <v>0</v>
      </c>
      <c r="AA14" s="148">
        <f t="shared" si="48"/>
        <v>0</v>
      </c>
      <c r="AB14" s="197">
        <f t="shared" ref="AB14" si="49">7-COUNTIF(AD13:AJ13,0)-COUNTIF(AD13:AJ13,"")</f>
        <v>5</v>
      </c>
      <c r="AC14" s="168">
        <f>SUM(AD14:AJ14)</f>
        <v>20</v>
      </c>
      <c r="AD14" s="35">
        <f t="shared" ref="AD14:AJ14" si="50">IF($B7=$B13,AD13+AD8,AD13)</f>
        <v>4</v>
      </c>
      <c r="AE14" s="35">
        <f t="shared" si="50"/>
        <v>3</v>
      </c>
      <c r="AF14" s="35">
        <f t="shared" si="50"/>
        <v>5</v>
      </c>
      <c r="AG14" s="35">
        <f t="shared" si="50"/>
        <v>2</v>
      </c>
      <c r="AH14" s="36">
        <f t="shared" si="50"/>
        <v>6</v>
      </c>
      <c r="AI14" s="37">
        <f t="shared" si="50"/>
        <v>0</v>
      </c>
      <c r="AJ14" s="148">
        <f t="shared" si="50"/>
        <v>0</v>
      </c>
      <c r="AK14" s="197">
        <f t="shared" ref="AK14" si="51">7-COUNTIF(AM13:AS13,0)-COUNTIF(AM13:AS13,"")</f>
        <v>5</v>
      </c>
      <c r="AL14" s="168">
        <f>SUM(AM14:AS14)</f>
        <v>20</v>
      </c>
      <c r="AM14" s="35">
        <f t="shared" ref="AM14:AS14" si="52">IF($B7=$B13,AM13+AM8,AM13)</f>
        <v>4</v>
      </c>
      <c r="AN14" s="35">
        <f t="shared" si="52"/>
        <v>3</v>
      </c>
      <c r="AO14" s="35">
        <f t="shared" si="52"/>
        <v>5</v>
      </c>
      <c r="AP14" s="35">
        <f t="shared" si="52"/>
        <v>2</v>
      </c>
      <c r="AQ14" s="36">
        <f t="shared" si="52"/>
        <v>6</v>
      </c>
      <c r="AR14" s="37">
        <f t="shared" si="52"/>
        <v>0</v>
      </c>
      <c r="AS14" s="148">
        <f t="shared" si="52"/>
        <v>0</v>
      </c>
      <c r="AT14" s="197">
        <f t="shared" ref="AT14" si="53">7-COUNTIF(AV13:BB13,0)-COUNTIF(AV13:BB13,"")</f>
        <v>0</v>
      </c>
      <c r="AU14" s="168">
        <f>SUM(AV14:BB14)</f>
        <v>0</v>
      </c>
      <c r="AV14" s="35">
        <f t="shared" ref="AV14:BB14" si="54">IF($B7=$B13,AV13+AV8,AV13)</f>
        <v>0</v>
      </c>
      <c r="AW14" s="35">
        <f t="shared" si="54"/>
        <v>0</v>
      </c>
      <c r="AX14" s="35">
        <f t="shared" si="54"/>
        <v>0</v>
      </c>
      <c r="AY14" s="35">
        <f t="shared" si="54"/>
        <v>0</v>
      </c>
      <c r="AZ14" s="36">
        <f t="shared" si="54"/>
        <v>0</v>
      </c>
      <c r="BA14" s="37">
        <f t="shared" si="54"/>
        <v>0</v>
      </c>
      <c r="BB14" s="148">
        <f t="shared" si="54"/>
        <v>0</v>
      </c>
      <c r="BD14" s="105">
        <f>7-J15</f>
        <v>5</v>
      </c>
      <c r="BE14" s="106" t="str">
        <f>BL14</f>
        <v>Dni realizacji</v>
      </c>
      <c r="BG14" s="89" t="s">
        <v>78</v>
      </c>
      <c r="BK14" s="98">
        <f>7-J15</f>
        <v>5</v>
      </c>
      <c r="BL14" s="99" t="s">
        <v>72</v>
      </c>
    </row>
    <row r="15" spans="1:66" ht="15" hidden="1" customHeight="1" x14ac:dyDescent="0.2">
      <c r="B15" s="159"/>
      <c r="C15" s="160"/>
      <c r="D15" s="160"/>
      <c r="E15" s="160"/>
      <c r="F15" s="121"/>
      <c r="G15" s="121"/>
      <c r="H15" s="121"/>
      <c r="I15" s="165">
        <f>K15+T15+AC15+AL15+AU15</f>
        <v>80</v>
      </c>
      <c r="J15" s="198">
        <f t="shared" ref="J15" si="55">IF($B13=$B7,COUNTIF(L15:R15,0),COUNTIF(L16:R16,0)+COUNTIF(L16:R16,""))</f>
        <v>2</v>
      </c>
      <c r="K15" s="169">
        <f>IF($B7=$B13,K16+K9,K16)</f>
        <v>20</v>
      </c>
      <c r="L15" s="40">
        <f>IF($B7=$B13,L16+L9,L16)</f>
        <v>4</v>
      </c>
      <c r="M15" s="40">
        <f t="shared" ref="M15:R15" si="56">IF($B7=$B13,M16+M9,M16)</f>
        <v>3</v>
      </c>
      <c r="N15" s="40">
        <f t="shared" si="56"/>
        <v>5</v>
      </c>
      <c r="O15" s="40">
        <f t="shared" si="56"/>
        <v>2</v>
      </c>
      <c r="P15" s="41">
        <f t="shared" si="56"/>
        <v>6</v>
      </c>
      <c r="Q15" s="42">
        <f t="shared" si="56"/>
        <v>0</v>
      </c>
      <c r="R15" s="149">
        <f t="shared" si="56"/>
        <v>0</v>
      </c>
      <c r="S15" s="198">
        <f t="shared" ref="S15" si="57">IF($B13=$B7,COUNTIF(U15:AA15,0),COUNTIF(U16:AA16,0)+COUNTIF(U16:AA16,""))</f>
        <v>2</v>
      </c>
      <c r="T15" s="169">
        <f t="shared" ref="T15:AA15" si="58">IF($B7=$B13,T16+T9,T16)</f>
        <v>20</v>
      </c>
      <c r="U15" s="40">
        <f t="shared" si="58"/>
        <v>4</v>
      </c>
      <c r="V15" s="40">
        <f t="shared" si="58"/>
        <v>3</v>
      </c>
      <c r="W15" s="40">
        <f t="shared" si="58"/>
        <v>5</v>
      </c>
      <c r="X15" s="40">
        <f t="shared" si="58"/>
        <v>2</v>
      </c>
      <c r="Y15" s="41">
        <f t="shared" si="58"/>
        <v>6</v>
      </c>
      <c r="Z15" s="42">
        <f t="shared" si="58"/>
        <v>0</v>
      </c>
      <c r="AA15" s="149">
        <f t="shared" si="58"/>
        <v>0</v>
      </c>
      <c r="AB15" s="198">
        <f t="shared" ref="AB15" si="59">IF($B13=$B7,COUNTIF(AD15:AJ15,0),COUNTIF(AD16:AJ16,0)+COUNTIF(AD16:AJ16,""))</f>
        <v>2</v>
      </c>
      <c r="AC15" s="169">
        <f t="shared" ref="AC15:AJ15" si="60">IF($B7=$B13,AC16+AC9,AC16)</f>
        <v>20</v>
      </c>
      <c r="AD15" s="40">
        <f t="shared" si="60"/>
        <v>4</v>
      </c>
      <c r="AE15" s="40">
        <f t="shared" si="60"/>
        <v>3</v>
      </c>
      <c r="AF15" s="40">
        <f t="shared" si="60"/>
        <v>5</v>
      </c>
      <c r="AG15" s="40">
        <f t="shared" si="60"/>
        <v>2</v>
      </c>
      <c r="AH15" s="41">
        <f t="shared" si="60"/>
        <v>6</v>
      </c>
      <c r="AI15" s="42">
        <f t="shared" si="60"/>
        <v>0</v>
      </c>
      <c r="AJ15" s="149">
        <f t="shared" si="60"/>
        <v>0</v>
      </c>
      <c r="AK15" s="198">
        <f t="shared" ref="AK15" si="61">IF($B13=$B7,COUNTIF(AM15:AS15,0),COUNTIF(AM16:AS16,0)+COUNTIF(AM16:AS16,""))</f>
        <v>2</v>
      </c>
      <c r="AL15" s="169">
        <f t="shared" ref="AL15:AS15" si="62">IF($B7=$B13,AL16+AL9,AL16)</f>
        <v>20</v>
      </c>
      <c r="AM15" s="40">
        <f t="shared" si="62"/>
        <v>4</v>
      </c>
      <c r="AN15" s="40">
        <f t="shared" si="62"/>
        <v>3</v>
      </c>
      <c r="AO15" s="40">
        <f t="shared" si="62"/>
        <v>5</v>
      </c>
      <c r="AP15" s="40">
        <f t="shared" si="62"/>
        <v>2</v>
      </c>
      <c r="AQ15" s="41">
        <f t="shared" si="62"/>
        <v>6</v>
      </c>
      <c r="AR15" s="42">
        <f t="shared" si="62"/>
        <v>0</v>
      </c>
      <c r="AS15" s="149">
        <f t="shared" si="62"/>
        <v>0</v>
      </c>
      <c r="AT15" s="198">
        <f t="shared" ref="AT15" si="63">IF($B13=$B7,COUNTIF(AV15:BB15,0),COUNTIF(AV16:BB16,0)+COUNTIF(AV16:BB16,""))</f>
        <v>7</v>
      </c>
      <c r="AU15" s="169">
        <f t="shared" ref="AU15:BB15" si="64">IF($B7=$B13,AU16+AU9,AU16)</f>
        <v>0</v>
      </c>
      <c r="AV15" s="40">
        <f t="shared" si="64"/>
        <v>0</v>
      </c>
      <c r="AW15" s="40">
        <f t="shared" si="64"/>
        <v>0</v>
      </c>
      <c r="AX15" s="40">
        <f t="shared" si="64"/>
        <v>0</v>
      </c>
      <c r="AY15" s="40">
        <f t="shared" si="64"/>
        <v>0</v>
      </c>
      <c r="AZ15" s="41">
        <f t="shared" si="64"/>
        <v>0</v>
      </c>
      <c r="BA15" s="42">
        <f t="shared" si="64"/>
        <v>0</v>
      </c>
      <c r="BB15" s="149">
        <f t="shared" si="64"/>
        <v>0</v>
      </c>
      <c r="BD15" s="112">
        <f>BD14*K18</f>
        <v>18</v>
      </c>
      <c r="BE15" s="106" t="str">
        <f>BL15</f>
        <v>Realizacja planu</v>
      </c>
      <c r="BG15" s="114">
        <f>J13</f>
        <v>18</v>
      </c>
      <c r="BH15" s="89" t="s">
        <v>73</v>
      </c>
      <c r="BK15" s="111">
        <f>BK14*K18</f>
        <v>18</v>
      </c>
      <c r="BL15" s="99" t="s">
        <v>71</v>
      </c>
      <c r="BN15" s="89" t="s">
        <v>79</v>
      </c>
    </row>
    <row r="16" spans="1:66" ht="15.75" x14ac:dyDescent="0.2">
      <c r="A16" s="1" t="str">
        <f>A13</f>
        <v>1 Przykładowy Jan    WZÓR</v>
      </c>
      <c r="B16" s="365">
        <v>0</v>
      </c>
      <c r="C16" s="343" t="s">
        <v>69</v>
      </c>
      <c r="D16" s="343"/>
      <c r="E16" s="343"/>
      <c r="F16" s="161">
        <v>4</v>
      </c>
      <c r="G16" s="161">
        <v>-1</v>
      </c>
      <c r="H16" s="122">
        <f>5-COUNTIF(AU13,0)-COUNTIF(AL13,0)-COUNTIF(AC13,0)-COUNTIF(T13,0)-COUNTIF(K13,0)</f>
        <v>4</v>
      </c>
      <c r="I16" s="165">
        <f>K16+T16+AC16+AL16+AU16</f>
        <v>80</v>
      </c>
      <c r="J16" s="199">
        <f t="shared" ref="J16" si="65">IF($B13=$B7,J10+IF($F13&lt;&gt;$G13,(K13+$G15-$G14)/$F13,K13/$F13),IF($F13&lt;&gt;G13,(K13+$G15-$G14)/$F13,K13/$F13))</f>
        <v>1.1111111111111112</v>
      </c>
      <c r="K16" s="170">
        <f>SUM(L16:R16)</f>
        <v>20</v>
      </c>
      <c r="L16" s="26">
        <f t="shared" ref="L16:R16" si="66">L13</f>
        <v>4</v>
      </c>
      <c r="M16" s="26">
        <f t="shared" si="66"/>
        <v>3</v>
      </c>
      <c r="N16" s="26">
        <f t="shared" si="66"/>
        <v>5</v>
      </c>
      <c r="O16" s="26">
        <f t="shared" si="66"/>
        <v>2</v>
      </c>
      <c r="P16" s="26">
        <f t="shared" si="66"/>
        <v>6</v>
      </c>
      <c r="Q16" s="29">
        <f t="shared" si="66"/>
        <v>0</v>
      </c>
      <c r="R16" s="150">
        <f t="shared" si="66"/>
        <v>0</v>
      </c>
      <c r="S16" s="199">
        <f t="shared" ref="S16" si="67">IF($B13=$B7,S10+IF($F13&lt;&gt;$G13,(T13+$G15-$G14)/$F13,T13/$F13),IF($F13&lt;&gt;P13,(T13+$G15-$G14)/$F13,T13/$F13))</f>
        <v>1.1111111111111112</v>
      </c>
      <c r="T16" s="170">
        <f>SUM(U16:AA16)</f>
        <v>20</v>
      </c>
      <c r="U16" s="26">
        <f t="shared" ref="U16:AA16" si="68">U13</f>
        <v>4</v>
      </c>
      <c r="V16" s="26">
        <f t="shared" si="68"/>
        <v>3</v>
      </c>
      <c r="W16" s="26">
        <f t="shared" si="68"/>
        <v>5</v>
      </c>
      <c r="X16" s="26">
        <f t="shared" si="68"/>
        <v>2</v>
      </c>
      <c r="Y16" s="26">
        <f t="shared" si="68"/>
        <v>6</v>
      </c>
      <c r="Z16" s="29">
        <f t="shared" si="68"/>
        <v>0</v>
      </c>
      <c r="AA16" s="150">
        <f t="shared" si="68"/>
        <v>0</v>
      </c>
      <c r="AB16" s="199">
        <f t="shared" ref="AB16" si="69">IF($B13=$B7,AB10+IF($F13&lt;&gt;$G13,(AC13+$G15-$G14)/$F13,AC13/$F13),IF($F13&lt;&gt;Y13,(AC13+$G15-$G14)/$F13,AC13/$F13))</f>
        <v>1.1111111111111112</v>
      </c>
      <c r="AC16" s="170">
        <f>SUM(AD16:AJ16)</f>
        <v>20</v>
      </c>
      <c r="AD16" s="26">
        <f t="shared" ref="AD16:AJ16" si="70">AD13</f>
        <v>4</v>
      </c>
      <c r="AE16" s="26">
        <f t="shared" si="70"/>
        <v>3</v>
      </c>
      <c r="AF16" s="26">
        <f t="shared" si="70"/>
        <v>5</v>
      </c>
      <c r="AG16" s="26">
        <f t="shared" si="70"/>
        <v>2</v>
      </c>
      <c r="AH16" s="26">
        <f t="shared" si="70"/>
        <v>6</v>
      </c>
      <c r="AI16" s="29">
        <f t="shared" si="70"/>
        <v>0</v>
      </c>
      <c r="AJ16" s="150">
        <f t="shared" si="70"/>
        <v>0</v>
      </c>
      <c r="AK16" s="199">
        <f t="shared" ref="AK16" si="71">IF($B13=$B7,AK10+IF($F13&lt;&gt;$G13,(AL13+$G15-$G14)/$F13,AL13/$F13),IF($F13&lt;&gt;AH13,(AL13+$G15-$G14)/$F13,AL13/$F13))</f>
        <v>1.1111111111111112</v>
      </c>
      <c r="AL16" s="170">
        <f>SUM(AM16:AS16)</f>
        <v>20</v>
      </c>
      <c r="AM16" s="26">
        <f t="shared" ref="AM16:AS16" si="72">AM13</f>
        <v>4</v>
      </c>
      <c r="AN16" s="26">
        <f t="shared" si="72"/>
        <v>3</v>
      </c>
      <c r="AO16" s="26">
        <f t="shared" si="72"/>
        <v>5</v>
      </c>
      <c r="AP16" s="26">
        <f t="shared" si="72"/>
        <v>2</v>
      </c>
      <c r="AQ16" s="26">
        <f t="shared" si="72"/>
        <v>6</v>
      </c>
      <c r="AR16" s="29">
        <f t="shared" si="72"/>
        <v>0</v>
      </c>
      <c r="AS16" s="150">
        <f t="shared" si="72"/>
        <v>0</v>
      </c>
      <c r="AT16" s="199">
        <f t="shared" ref="AT16" si="73">IF($B13=$B7,AT10+IF($F13&lt;&gt;$G13,(AU13+$G15-$G14)/$F13,AU13/$F13),IF($F13&lt;&gt;AQ13,(AU13+$G15-$G14)/$F13,AU13/$F13))</f>
        <v>0</v>
      </c>
      <c r="AU16" s="170">
        <f>SUM(AV16:BB16)</f>
        <v>0</v>
      </c>
      <c r="AV16" s="26">
        <f>IF(SUM($AM$9:$AS$9)=SUM($AV$9:$BB$9),AV13,IF(AND(SUM($AV$9:$BB$9)&gt;42,SUM($AV$9:$BB$9)&lt;49),AV13,0))</f>
        <v>0</v>
      </c>
      <c r="AW16" s="26">
        <f t="shared" ref="AW16:BB16" si="74">IF(SUM($AM$9:$AS$9)=SUM($AV$9:$BB$9),AW13,IF(AND(SUM($AV$9:$BB$9)&gt;42,SUM($AV$9:$BB$9)&lt;49),AW13,0))</f>
        <v>0</v>
      </c>
      <c r="AX16" s="26">
        <f t="shared" si="74"/>
        <v>0</v>
      </c>
      <c r="AY16" s="26">
        <f t="shared" si="74"/>
        <v>0</v>
      </c>
      <c r="AZ16" s="26">
        <f t="shared" si="74"/>
        <v>0</v>
      </c>
      <c r="BA16" s="29">
        <f t="shared" si="74"/>
        <v>0</v>
      </c>
      <c r="BB16" s="150">
        <f t="shared" si="74"/>
        <v>0</v>
      </c>
      <c r="BD16" s="105">
        <f>K15</f>
        <v>20</v>
      </c>
      <c r="BE16" s="106" t="str">
        <f>BL16</f>
        <v>Godziny zrealizowane</v>
      </c>
      <c r="BK16" s="100">
        <f>K15</f>
        <v>20</v>
      </c>
      <c r="BL16" s="99" t="s">
        <v>77</v>
      </c>
    </row>
    <row r="17" spans="1:66" ht="15.95" customHeight="1" x14ac:dyDescent="0.2">
      <c r="A17" s="1" t="str">
        <f>A16</f>
        <v>1 Przykładowy Jan    WZÓR</v>
      </c>
      <c r="B17" s="365"/>
      <c r="C17" s="343"/>
      <c r="D17" s="343"/>
      <c r="E17" s="343"/>
      <c r="F17" s="161">
        <v>-3</v>
      </c>
      <c r="G17" s="161">
        <v>-2</v>
      </c>
      <c r="H17" s="123">
        <f>IF($B13=$B7,H11+F17,$F17)</f>
        <v>-3</v>
      </c>
      <c r="I17" s="165">
        <f>K17+T17+AC17+AL17+AU17</f>
        <v>0</v>
      </c>
      <c r="J17" s="200">
        <f t="shared" ref="J17" si="75">IF($H16=0,0,IF($B7=$B13,IF($H18&gt;0,$H18+J11,K13+J11),IF($H18&gt;0,$H18,K13)))</f>
        <v>20</v>
      </c>
      <c r="K17" s="170">
        <f>SUM(L17:R17)</f>
        <v>0</v>
      </c>
      <c r="L17" s="6"/>
      <c r="M17" s="6"/>
      <c r="N17" s="6"/>
      <c r="O17" s="6"/>
      <c r="P17" s="26"/>
      <c r="Q17" s="29"/>
      <c r="R17" s="150"/>
      <c r="S17" s="200">
        <f t="shared" ref="S17" si="76">IF($H16=0,0,IF($B7=$B13,IF($H18&gt;0,$H18+S11,T13+S11),IF($H18&gt;0,$H18,T13)))</f>
        <v>20</v>
      </c>
      <c r="T17" s="170">
        <f>SUM(U17:AA17)</f>
        <v>0</v>
      </c>
      <c r="U17" s="6"/>
      <c r="V17" s="6"/>
      <c r="W17" s="6"/>
      <c r="X17" s="6"/>
      <c r="Y17" s="26"/>
      <c r="Z17" s="29"/>
      <c r="AA17" s="150"/>
      <c r="AB17" s="200">
        <f t="shared" ref="AB17" si="77">IF($H16=0,0,IF($B7=$B13,IF($H18&gt;0,$H18+AB11,AC13+AB11),IF($H18&gt;0,$H18,AC13)))</f>
        <v>20</v>
      </c>
      <c r="AC17" s="170">
        <f>SUM(AD17:AJ17)</f>
        <v>0</v>
      </c>
      <c r="AD17" s="6"/>
      <c r="AE17" s="6"/>
      <c r="AF17" s="6"/>
      <c r="AG17" s="6"/>
      <c r="AH17" s="26"/>
      <c r="AI17" s="29"/>
      <c r="AJ17" s="150"/>
      <c r="AK17" s="200">
        <f t="shared" ref="AK17" si="78">IF($H16=0,0,IF($B7=$B13,IF($H18&gt;0,$H18+AK11,AL13+AK11),IF($H18&gt;0,$H18,AL13)))</f>
        <v>20</v>
      </c>
      <c r="AL17" s="170">
        <f>SUM(AM17:AS17)</f>
        <v>0</v>
      </c>
      <c r="AM17" s="6"/>
      <c r="AN17" s="6"/>
      <c r="AO17" s="6"/>
      <c r="AP17" s="6"/>
      <c r="AQ17" s="26"/>
      <c r="AR17" s="29"/>
      <c r="AS17" s="150"/>
      <c r="AT17" s="200">
        <f t="shared" ref="AT17" si="79">IF($H16=0,0,IF($B7=$B13,IF($H18&gt;0,$H18+AT11,AU13+AT11),IF($H18&gt;0,$H18,AU13)))</f>
        <v>0</v>
      </c>
      <c r="AU17" s="170">
        <f>SUM(AV17:BB17)</f>
        <v>0</v>
      </c>
      <c r="AV17" s="6"/>
      <c r="AW17" s="6"/>
      <c r="AX17" s="6"/>
      <c r="AY17" s="6"/>
      <c r="AZ17" s="26"/>
      <c r="BA17" s="29"/>
      <c r="BB17" s="150"/>
      <c r="BD17" s="107">
        <f>BD16-BD15</f>
        <v>2</v>
      </c>
      <c r="BE17" s="108" t="str">
        <f>BL17</f>
        <v>godziny ponadwymiarowe = Plan -to  co powinien uczyć</v>
      </c>
      <c r="BK17" s="100">
        <f>BK16-BK15</f>
        <v>2</v>
      </c>
      <c r="BL17" s="99" t="s">
        <v>74</v>
      </c>
    </row>
    <row r="18" spans="1:66" ht="16.5" thickBot="1" x14ac:dyDescent="0.25">
      <c r="A18" s="1" t="str">
        <f>A17</f>
        <v>1 Przykładowy Jan    WZÓR</v>
      </c>
      <c r="B18" s="369" t="s">
        <v>62</v>
      </c>
      <c r="C18" s="370"/>
      <c r="D18" s="370"/>
      <c r="E18" s="370"/>
      <c r="F18" s="162"/>
      <c r="G18" s="163"/>
      <c r="H18" s="172">
        <f>IF(OR($G18=0,$F18=0,$G18="",$F18=""),0,$G18/$F18)</f>
        <v>0</v>
      </c>
      <c r="I18" s="166"/>
      <c r="J18" s="201">
        <f t="shared" ref="J18" si="80">IF($B7=$B13,IF(L13+L8&gt;0,1,0)+IF(M13+M8&gt;0,1,0)+IF(N13+N8&gt;0,1,0)+IF(O13+O8&gt;0,1,0)+IF(P13+P8&gt;0,1,0)+IF(Q13+Q8&gt;0,1,0)+IF(R13+R8&gt;0,1,0),J14)</f>
        <v>5</v>
      </c>
      <c r="K18" s="202">
        <f t="shared" ref="K18" si="81">IF(OR($B13=$B19,J18=0,(K14-Q18+O18)&lt;=0),0,(K14-Q18+O18)/J18)</f>
        <v>3.6</v>
      </c>
      <c r="L18" s="151">
        <f t="shared" ref="L18" si="82">IF(K18*(7-J15)&lt;=0,0,K18*(7-J15))</f>
        <v>18</v>
      </c>
      <c r="M18" s="336">
        <f>ROUND(IF(OR(K15-K18*(7-J15)+P18&lt;0,$B13=$B19,K18&lt;=0,K15=0),0,IF(K15-K18*(7-J15)+P18&gt;Q18-O18+P18,Q18-O18+P18,K15-K18*(7-J15)+P18)),1)</f>
        <v>2</v>
      </c>
      <c r="N18" s="337"/>
      <c r="O18" s="152">
        <f t="shared" ref="O18" si="83">IF(OR($B13=$B19,J14=0),0,IF($B13=$B7,J13,$F13))</f>
        <v>18</v>
      </c>
      <c r="P18" s="153">
        <f t="shared" ref="P18" si="84">IF(OR($B13=$B19,J18=0),0,$G15-$G14)</f>
        <v>0</v>
      </c>
      <c r="Q18" s="154">
        <f t="shared" ref="Q18" si="85">IF(OR($B13=$B19,J18=0),0,J17)</f>
        <v>20</v>
      </c>
      <c r="R18" s="155">
        <f t="shared" ref="R18" si="86">IF($B13=$B19,0,K15)</f>
        <v>20</v>
      </c>
      <c r="S18" s="201">
        <f t="shared" ref="S18" si="87">IF($B7=$B13,IF(U13+U8&gt;0,1,0)+IF(V13+V8&gt;0,1,0)+IF(W13+W8&gt;0,1,0)+IF(X13+X8&gt;0,1,0)+IF(Y13+Y8&gt;0,1,0)+IF(Z13+Z8&gt;0,1,0)+IF(AA13+AA8&gt;0,1,0),S14)</f>
        <v>5</v>
      </c>
      <c r="T18" s="202">
        <f t="shared" ref="T18" si="88">IF(OR($B13=$B19,S18=0,(T14-Z18+X18)&lt;=0),0,(T14-Z18+X18)/S18)</f>
        <v>3.6</v>
      </c>
      <c r="U18" s="151">
        <f t="shared" ref="U18" si="89">IF(T18*(7-S15)&lt;=0,0,T18*(7-S15))</f>
        <v>18</v>
      </c>
      <c r="V18" s="336">
        <f>ROUND(IF(OR(T15-T18*(7-S15)+Y18&lt;0,$B13=$B19,T18&lt;=0,T15=0),0,IF(T15-T18*(7-S15)+Y18&gt;Z18-X18+Y18,Z18-X18+Y18,T15-T18*(7-S15)+Y18)),1)</f>
        <v>2</v>
      </c>
      <c r="W18" s="337"/>
      <c r="X18" s="152">
        <f t="shared" ref="X18" si="90">IF(OR($B13=$B19,S14=0),0,IF($B13=$B7,S13,$F13))</f>
        <v>18</v>
      </c>
      <c r="Y18" s="153">
        <f t="shared" ref="Y18" si="91">IF(OR($B13=$B19,S18=0),0,$G15-$G14)</f>
        <v>0</v>
      </c>
      <c r="Z18" s="154">
        <f t="shared" ref="Z18" si="92">IF(OR($B13=$B19,S18=0),0,S17)</f>
        <v>20</v>
      </c>
      <c r="AA18" s="155">
        <f t="shared" ref="AA18" si="93">IF($B13=$B19,0,T15)</f>
        <v>20</v>
      </c>
      <c r="AB18" s="201">
        <f t="shared" ref="AB18" si="94">IF($B7=$B13,IF(AD13+AD8&gt;0,1,0)+IF(AE13+AE8&gt;0,1,0)+IF(AF13+AF8&gt;0,1,0)+IF(AG13+AG8&gt;0,1,0)+IF(AH13+AH8&gt;0,1,0)+IF(AI13+AI8&gt;0,1,0)+IF(AJ13+AJ8&gt;0,1,0),AB14)</f>
        <v>5</v>
      </c>
      <c r="AC18" s="202">
        <f t="shared" ref="AC18" si="95">IF(OR($B13=$B19,AB18=0,(AC14-AI18+AG18)&lt;=0),0,(AC14-AI18+AG18)/AB18)</f>
        <v>3.6</v>
      </c>
      <c r="AD18" s="151">
        <f t="shared" ref="AD18" si="96">IF(AC18*(7-AB15)&lt;=0,0,AC18*(7-AB15))</f>
        <v>18</v>
      </c>
      <c r="AE18" s="336">
        <f>ROUND(IF(OR(AC15-AC18*(7-AB15)+AH18&lt;0,$B13=$B19,AC18&lt;=0,AC15=0),0,IF(AC15-AC18*(7-AB15)+AH18&gt;AI18-AG18+AH18,AI18-AG18+AH18,AC15-AC18*(7-AB15)+AH18)),1)</f>
        <v>2</v>
      </c>
      <c r="AF18" s="337"/>
      <c r="AG18" s="152">
        <f t="shared" ref="AG18" si="97">IF(OR($B13=$B19,AB14=0),0,IF($B13=$B7,AB13,$F13))</f>
        <v>18</v>
      </c>
      <c r="AH18" s="153">
        <f t="shared" ref="AH18" si="98">IF(OR($B13=$B19,AB18=0),0,$G15-$G14)</f>
        <v>0</v>
      </c>
      <c r="AI18" s="154">
        <f t="shared" ref="AI18" si="99">IF(OR($B13=$B19,AB18=0),0,AB17)</f>
        <v>20</v>
      </c>
      <c r="AJ18" s="155">
        <f t="shared" ref="AJ18" si="100">IF($B13=$B19,0,AC15)</f>
        <v>20</v>
      </c>
      <c r="AK18" s="201">
        <f t="shared" ref="AK18" si="101">IF($B7=$B13,IF(AM13+AM8&gt;0,1,0)+IF(AN13+AN8&gt;0,1,0)+IF(AO13+AO8&gt;0,1,0)+IF(AP13+AP8&gt;0,1,0)+IF(AQ13+AQ8&gt;0,1,0)+IF(AR13+AR8&gt;0,1,0)+IF(AS13+AS8&gt;0,1,0),AK14)</f>
        <v>5</v>
      </c>
      <c r="AL18" s="202">
        <f t="shared" ref="AL18" si="102">IF(OR($B13=$B19,AK18=0,(AL14-AR18+AP18)&lt;=0),0,(AL14-AR18+AP18)/AK18)</f>
        <v>3.6</v>
      </c>
      <c r="AM18" s="151">
        <f t="shared" ref="AM18" si="103">IF(AL18*(7-AK15)&lt;=0,0,AL18*(7-AK15))</f>
        <v>18</v>
      </c>
      <c r="AN18" s="336">
        <f>ROUND(IF(OR(AL15-AL18*(7-AK15)+AQ18&lt;0,$B13=$B19,AL18&lt;=0,AL15=0),0,IF(AL15-AL18*(7-AK15)+AQ18&gt;AR18-AP18+AQ18,AR18-AP18+AQ18,AL15-AL18*(7-AK15)+AQ18)),1)</f>
        <v>2</v>
      </c>
      <c r="AO18" s="337"/>
      <c r="AP18" s="152">
        <f t="shared" ref="AP18" si="104">IF(OR($B13=$B19,AK14=0),0,IF($B13=$B7,AK13,$F13))</f>
        <v>18</v>
      </c>
      <c r="AQ18" s="153">
        <f t="shared" ref="AQ18" si="105">IF(OR($B13=$B19,AK18=0),0,$G15-$G14)</f>
        <v>0</v>
      </c>
      <c r="AR18" s="154">
        <f t="shared" ref="AR18" si="106">IF(OR($B13=$B19,AK18=0),0,AK17)</f>
        <v>20</v>
      </c>
      <c r="AS18" s="155">
        <f t="shared" ref="AS18" si="107">IF($B13=$B19,0,AL15)</f>
        <v>20</v>
      </c>
      <c r="AT18" s="201">
        <f t="shared" ref="AT18" si="108">IF($B7=$B13,IF(AV13+AV8&gt;0,1,0)+IF(AW13+AW8&gt;0,1,0)+IF(AX13+AX8&gt;0,1,0)+IF(AY13+AY8&gt;0,1,0)+IF(AZ13+AZ8&gt;0,1,0)+IF(BA13+BA8&gt;0,1,0)+IF(BB13+BB8&gt;0,1,0),AT14)</f>
        <v>0</v>
      </c>
      <c r="AU18" s="202">
        <f t="shared" ref="AU18" si="109">IF(OR($B13=$B19,AT18=0,(AU14-BA18+AY18)&lt;=0),0,(AU14-BA18+AY18)/AT18)</f>
        <v>0</v>
      </c>
      <c r="AV18" s="151">
        <f t="shared" ref="AV18" si="110">IF(AU18*(7-AT15)&lt;=0,0,AU18*(7-AT15))</f>
        <v>0</v>
      </c>
      <c r="AW18" s="336">
        <f>ROUND(IF(OR(AU15-AU18*(7-AT15)+AZ18&lt;0,$B13=$B19,AU18&lt;=0,AU15=0),0,IF(AU15-AU18*(7-AT15)+AZ18&gt;BA18-AY18+AZ18,BA18-AY18+AZ18,AU15-AU18*(7-AT15)+AZ18)),1)</f>
        <v>0</v>
      </c>
      <c r="AX18" s="337"/>
      <c r="AY18" s="152">
        <f t="shared" ref="AY18" si="111">IF(OR($B13=$B19,AT14=0),0,IF($B13=$B7,AT13,$F13))</f>
        <v>0</v>
      </c>
      <c r="AZ18" s="153">
        <f t="shared" ref="AZ18" si="112">IF(OR($B13=$B19,AT18=0),0,$G15-$G14)</f>
        <v>0</v>
      </c>
      <c r="BA18" s="154">
        <f t="shared" ref="BA18" si="113">IF(OR($B13=$B19,AT18=0),0,AT17)</f>
        <v>0</v>
      </c>
      <c r="BB18" s="155">
        <f t="shared" ref="BB18" si="114">IF($B13=$B19,0,AU15)</f>
        <v>0</v>
      </c>
      <c r="BD18" s="109">
        <f>BD13</f>
        <v>0</v>
      </c>
      <c r="BE18" s="110">
        <f>IF(BD17&lt;=BD18,BD17,BD18)</f>
        <v>0</v>
      </c>
      <c r="BF18" s="90" t="str">
        <f>BM18</f>
        <v>godziny ponadwymiarowe wynik po sprawdzeniu czy nie przekracza planu</v>
      </c>
      <c r="BK18" s="101">
        <f>BK13</f>
        <v>20</v>
      </c>
      <c r="BL18" s="102">
        <f>IF(BK17&lt;=BK13,BK17,BK13)</f>
        <v>2</v>
      </c>
      <c r="BM18" s="91" t="s">
        <v>75</v>
      </c>
    </row>
    <row r="19" spans="1:66" ht="16.5" thickTop="1" x14ac:dyDescent="0.2">
      <c r="A19" s="1">
        <f>IF(B19="","1. Niewypełnione",B19)</f>
        <v>1</v>
      </c>
      <c r="B19" s="316">
        <v>1</v>
      </c>
      <c r="C19" s="317"/>
      <c r="D19" s="317"/>
      <c r="E19" s="317"/>
      <c r="F19" s="177">
        <v>18</v>
      </c>
      <c r="G19" s="185">
        <f>F19</f>
        <v>18</v>
      </c>
      <c r="H19" s="177"/>
      <c r="I19" s="192">
        <f t="shared" ref="I19:I23" si="115">K19+T19+AC19+AL19+AU19</f>
        <v>4</v>
      </c>
      <c r="J19" s="186">
        <f t="shared" ref="J19" si="116">IF(OR($B19=$B25,J22=0),0,ROUND((K20+P24)/J22,0))</f>
        <v>18</v>
      </c>
      <c r="K19" s="51">
        <f t="shared" ref="K19:K20" si="117">SUM(L19:R19)</f>
        <v>1</v>
      </c>
      <c r="L19" s="52">
        <v>1</v>
      </c>
      <c r="M19" s="52"/>
      <c r="N19" s="52"/>
      <c r="O19" s="52"/>
      <c r="P19" s="53"/>
      <c r="Q19" s="54"/>
      <c r="R19" s="55"/>
      <c r="S19" s="188">
        <f t="shared" ref="S19" si="118">IF(OR($B19=$B25,S22=0),0,ROUND((T20+Y24)/S22,0))</f>
        <v>18</v>
      </c>
      <c r="T19" s="178">
        <f t="shared" ref="T19:T20" si="119">SUM(U19:AA19)</f>
        <v>1</v>
      </c>
      <c r="U19" s="179">
        <f t="shared" ref="U19" si="120">L19</f>
        <v>1</v>
      </c>
      <c r="V19" s="179">
        <f t="shared" ref="V19" si="121">M19</f>
        <v>0</v>
      </c>
      <c r="W19" s="179">
        <f t="shared" ref="W19" si="122">N19</f>
        <v>0</v>
      </c>
      <c r="X19" s="179">
        <f t="shared" ref="X19" si="123">O19</f>
        <v>0</v>
      </c>
      <c r="Y19" s="180">
        <f t="shared" ref="Y19" si="124">P19</f>
        <v>0</v>
      </c>
      <c r="Z19" s="181">
        <f t="shared" ref="Z19" si="125">Q19</f>
        <v>0</v>
      </c>
      <c r="AA19" s="182">
        <f t="shared" ref="AA19" si="126">R19</f>
        <v>0</v>
      </c>
      <c r="AB19" s="188">
        <f t="shared" ref="AB19" si="127">IF(OR($B19=$B25,AB22=0),0,ROUND((AC20+AH24)/AB22,0))</f>
        <v>18</v>
      </c>
      <c r="AC19" s="178">
        <f t="shared" ref="AC19:AC20" si="128">SUM(AD19:AJ19)</f>
        <v>1</v>
      </c>
      <c r="AD19" s="179">
        <f t="shared" ref="AD19" si="129">U19</f>
        <v>1</v>
      </c>
      <c r="AE19" s="179">
        <f t="shared" ref="AE19" si="130">V19</f>
        <v>0</v>
      </c>
      <c r="AF19" s="179">
        <f t="shared" ref="AF19" si="131">W19</f>
        <v>0</v>
      </c>
      <c r="AG19" s="179">
        <f t="shared" ref="AG19" si="132">X19</f>
        <v>0</v>
      </c>
      <c r="AH19" s="180">
        <f t="shared" ref="AH19" si="133">Y19</f>
        <v>0</v>
      </c>
      <c r="AI19" s="181">
        <f t="shared" ref="AI19" si="134">Z19</f>
        <v>0</v>
      </c>
      <c r="AJ19" s="182">
        <f t="shared" ref="AJ19" si="135">AA19</f>
        <v>0</v>
      </c>
      <c r="AK19" s="188">
        <f t="shared" ref="AK19" si="136">IF(OR($B19=$B25,AK22=0),0,ROUND((AL20+AQ24)/AK22,0))</f>
        <v>18</v>
      </c>
      <c r="AL19" s="178">
        <f t="shared" ref="AL19:AL20" si="137">SUM(AM19:AS19)</f>
        <v>1</v>
      </c>
      <c r="AM19" s="179">
        <f t="shared" ref="AM19" si="138">AD19</f>
        <v>1</v>
      </c>
      <c r="AN19" s="179">
        <f t="shared" ref="AN19" si="139">AE19</f>
        <v>0</v>
      </c>
      <c r="AO19" s="179">
        <f t="shared" ref="AO19" si="140">AF19</f>
        <v>0</v>
      </c>
      <c r="AP19" s="179">
        <f t="shared" ref="AP19" si="141">AG19</f>
        <v>0</v>
      </c>
      <c r="AQ19" s="180">
        <f t="shared" ref="AQ19" si="142">AH19</f>
        <v>0</v>
      </c>
      <c r="AR19" s="181">
        <f t="shared" ref="AR19" si="143">AI19</f>
        <v>0</v>
      </c>
      <c r="AS19" s="182">
        <f t="shared" ref="AS19" si="144">AJ19</f>
        <v>0</v>
      </c>
      <c r="AT19" s="188">
        <f t="shared" ref="AT19" si="145">IF(OR($B19=$B25,AT22=0),0,ROUND((AU20+AZ24)/AT22,0))</f>
        <v>0</v>
      </c>
      <c r="AU19" s="178">
        <f t="shared" ref="AU19:AU20" si="146">SUM(AV19:BB19)</f>
        <v>0</v>
      </c>
      <c r="AV19" s="179">
        <f t="shared" ref="AV19" si="147">IF(SUM($AM$9:$AS$9)=SUM($AV$9:$BB$9),AM19,IF(AND(SUM($AV$9:$BB$9)&gt;42,SUM($AV$9:$BB$9)&lt;49),AM19,0))</f>
        <v>0</v>
      </c>
      <c r="AW19" s="179">
        <f t="shared" ref="AW19" si="148">IF(SUM($AM$9:$AS$9)=SUM($AV$9:$BB$9),AN19,IF(AND(SUM($AV$9:$BB$9)&gt;42,SUM($AV$9:$BB$9)&lt;49),AN19,0))</f>
        <v>0</v>
      </c>
      <c r="AX19" s="179">
        <f t="shared" ref="AX19" si="149">IF(SUM($AM$9:$AS$9)=SUM($AV$9:$BB$9),AO19,IF(AND(SUM($AV$9:$BB$9)&gt;42,SUM($AV$9:$BB$9)&lt;49),AO19,0))</f>
        <v>0</v>
      </c>
      <c r="AY19" s="179">
        <f t="shared" ref="AY19" si="150">IF(SUM($AM$9:$AS$9)=SUM($AV$9:$BB$9),AP19,IF(AND(SUM($AV$9:$BB$9)&gt;42,SUM($AV$9:$BB$9)&lt;49),AP19,0))</f>
        <v>0</v>
      </c>
      <c r="AZ19" s="180">
        <f t="shared" ref="AZ19" si="151">IF(SUM($AM$9:$AS$9)=SUM($AV$9:$BB$9),AQ19,IF(AND(SUM($AV$9:$BB$9)&gt;42,SUM($AV$9:$BB$9)&lt;49),AQ19,0))</f>
        <v>0</v>
      </c>
      <c r="BA19" s="181">
        <f t="shared" ref="BA19" si="152">IF(SUM($AM$9:$AS$9)=SUM($AV$9:$BB$9),AR19,IF(AND(SUM($AV$9:$BB$9)&gt;42,SUM($AV$9:$BB$9)&lt;49),AR19,0))</f>
        <v>0</v>
      </c>
      <c r="BB19" s="182">
        <f t="shared" ref="BB19" si="153">IF(SUM($AM$9:$AS$9)=SUM($AV$9:$BB$9),AS19,IF(AND(SUM($AV$9:$BB$9)&gt;42,SUM($AV$9:$BB$9)&lt;49),AS19,0))</f>
        <v>0</v>
      </c>
      <c r="BC19" s="135">
        <f>L21-K24</f>
        <v>-17</v>
      </c>
      <c r="BD19" s="103">
        <f>Q24-O24</f>
        <v>-17</v>
      </c>
      <c r="BE19" s="104" t="s">
        <v>80</v>
      </c>
      <c r="BK19" s="96">
        <f>K20-G20</f>
        <v>-17</v>
      </c>
      <c r="BL19" s="97" t="s">
        <v>76</v>
      </c>
    </row>
    <row r="20" spans="1:66" ht="12.75" hidden="1" customHeight="1" x14ac:dyDescent="0.2">
      <c r="B20" s="93"/>
      <c r="C20" s="94"/>
      <c r="D20" s="95"/>
      <c r="E20" s="115"/>
      <c r="F20" s="140" t="b">
        <f t="shared" ref="F20" si="154">IF($B13=$B19,OR(F14,G19&lt;F19),G19&lt;F19)</f>
        <v>0</v>
      </c>
      <c r="G20" s="189">
        <f t="shared" ref="G20:G80" si="155">IF(AND($B13=$B19,$B13&lt;&gt;"",$B13&lt;&gt;0),G19+G14,G19)</f>
        <v>18</v>
      </c>
      <c r="H20" s="120"/>
      <c r="I20" s="165">
        <f t="shared" si="115"/>
        <v>4</v>
      </c>
      <c r="J20" s="194">
        <f t="shared" ref="J20" si="156">7-COUNTIF(L19:R19,0)-COUNTIF(L19:R19,"")</f>
        <v>1</v>
      </c>
      <c r="K20" s="22">
        <f t="shared" si="117"/>
        <v>1</v>
      </c>
      <c r="L20" s="35">
        <f t="shared" ref="L20:R20" si="157">IF($B13=$B19,L19+L14,L19)</f>
        <v>1</v>
      </c>
      <c r="M20" s="35">
        <f t="shared" si="157"/>
        <v>0</v>
      </c>
      <c r="N20" s="35">
        <f t="shared" si="157"/>
        <v>0</v>
      </c>
      <c r="O20" s="35">
        <f t="shared" si="157"/>
        <v>0</v>
      </c>
      <c r="P20" s="36">
        <f t="shared" si="157"/>
        <v>0</v>
      </c>
      <c r="Q20" s="37">
        <f t="shared" si="157"/>
        <v>0</v>
      </c>
      <c r="R20" s="38">
        <f t="shared" si="157"/>
        <v>0</v>
      </c>
      <c r="S20" s="194">
        <f t="shared" ref="S20" si="158">7-COUNTIF(U19:AA19,0)-COUNTIF(U19:AA19,"")</f>
        <v>1</v>
      </c>
      <c r="T20" s="22">
        <f t="shared" si="119"/>
        <v>1</v>
      </c>
      <c r="U20" s="35">
        <f t="shared" ref="U20:AA20" si="159">IF($B13=$B19,U19+U14,U19)</f>
        <v>1</v>
      </c>
      <c r="V20" s="35">
        <f t="shared" si="159"/>
        <v>0</v>
      </c>
      <c r="W20" s="35">
        <f t="shared" si="159"/>
        <v>0</v>
      </c>
      <c r="X20" s="35">
        <f t="shared" si="159"/>
        <v>0</v>
      </c>
      <c r="Y20" s="36">
        <f t="shared" si="159"/>
        <v>0</v>
      </c>
      <c r="Z20" s="37">
        <f t="shared" si="159"/>
        <v>0</v>
      </c>
      <c r="AA20" s="38">
        <f t="shared" si="159"/>
        <v>0</v>
      </c>
      <c r="AB20" s="194">
        <f t="shared" ref="AB20" si="160">7-COUNTIF(AD19:AJ19,0)-COUNTIF(AD19:AJ19,"")</f>
        <v>1</v>
      </c>
      <c r="AC20" s="22">
        <f t="shared" si="128"/>
        <v>1</v>
      </c>
      <c r="AD20" s="35">
        <f t="shared" ref="AD20:AJ20" si="161">IF($B13=$B19,AD19+AD14,AD19)</f>
        <v>1</v>
      </c>
      <c r="AE20" s="35">
        <f t="shared" si="161"/>
        <v>0</v>
      </c>
      <c r="AF20" s="35">
        <f t="shared" si="161"/>
        <v>0</v>
      </c>
      <c r="AG20" s="35">
        <f t="shared" si="161"/>
        <v>0</v>
      </c>
      <c r="AH20" s="36">
        <f t="shared" si="161"/>
        <v>0</v>
      </c>
      <c r="AI20" s="37">
        <f t="shared" si="161"/>
        <v>0</v>
      </c>
      <c r="AJ20" s="38">
        <f t="shared" si="161"/>
        <v>0</v>
      </c>
      <c r="AK20" s="194">
        <f t="shared" ref="AK20" si="162">7-COUNTIF(AM19:AS19,0)-COUNTIF(AM19:AS19,"")</f>
        <v>1</v>
      </c>
      <c r="AL20" s="22">
        <f t="shared" si="137"/>
        <v>1</v>
      </c>
      <c r="AM20" s="35">
        <f t="shared" ref="AM20:AS20" si="163">IF($B13=$B19,AM19+AM14,AM19)</f>
        <v>1</v>
      </c>
      <c r="AN20" s="35">
        <f t="shared" si="163"/>
        <v>0</v>
      </c>
      <c r="AO20" s="35">
        <f t="shared" si="163"/>
        <v>0</v>
      </c>
      <c r="AP20" s="35">
        <f t="shared" si="163"/>
        <v>0</v>
      </c>
      <c r="AQ20" s="36">
        <f t="shared" si="163"/>
        <v>0</v>
      </c>
      <c r="AR20" s="37">
        <f t="shared" si="163"/>
        <v>0</v>
      </c>
      <c r="AS20" s="38">
        <f t="shared" si="163"/>
        <v>0</v>
      </c>
      <c r="AT20" s="194">
        <f t="shared" ref="AT20" si="164">7-COUNTIF(AV19:BB19,0)-COUNTIF(AV19:BB19,"")</f>
        <v>0</v>
      </c>
      <c r="AU20" s="22">
        <f t="shared" si="146"/>
        <v>0</v>
      </c>
      <c r="AV20" s="35">
        <f t="shared" ref="AV20:BB20" si="165">IF($B13=$B19,AV19+AV14,AV19)</f>
        <v>0</v>
      </c>
      <c r="AW20" s="35">
        <f t="shared" si="165"/>
        <v>0</v>
      </c>
      <c r="AX20" s="35">
        <f t="shared" si="165"/>
        <v>0</v>
      </c>
      <c r="AY20" s="35">
        <f t="shared" si="165"/>
        <v>0</v>
      </c>
      <c r="AZ20" s="36">
        <f t="shared" si="165"/>
        <v>0</v>
      </c>
      <c r="BA20" s="37">
        <f t="shared" si="165"/>
        <v>0</v>
      </c>
      <c r="BB20" s="38">
        <f t="shared" si="165"/>
        <v>0</v>
      </c>
      <c r="BC20" s="135">
        <f>M21-K24</f>
        <v>-18</v>
      </c>
      <c r="BD20" s="105">
        <f>7-J21</f>
        <v>1</v>
      </c>
      <c r="BE20" s="106" t="str">
        <f>BL20</f>
        <v>Dni realizacji</v>
      </c>
      <c r="BG20" s="89" t="s">
        <v>78</v>
      </c>
      <c r="BK20" s="98">
        <f>7-J21</f>
        <v>1</v>
      </c>
      <c r="BL20" s="99" t="s">
        <v>72</v>
      </c>
    </row>
    <row r="21" spans="1:66" ht="15" hidden="1" customHeight="1" x14ac:dyDescent="0.2">
      <c r="B21" s="116"/>
      <c r="C21" s="117"/>
      <c r="D21" s="118"/>
      <c r="E21" s="119"/>
      <c r="F21" s="92"/>
      <c r="G21" s="190">
        <f t="shared" ref="G21" si="166">IF(AND($B13=$B19,$B13&lt;&gt;"",$B13&lt;&gt;0),F19+G15,F19)</f>
        <v>18</v>
      </c>
      <c r="H21" s="121"/>
      <c r="I21" s="165">
        <f t="shared" si="115"/>
        <v>4</v>
      </c>
      <c r="J21" s="195">
        <f t="shared" ref="J21" si="167">IF($B19=$B13,COUNTIF(L21:R21,0),COUNTIF(L22:R22,0)+COUNTIF(L22:R22,""))</f>
        <v>6</v>
      </c>
      <c r="K21" s="39">
        <f t="shared" ref="K21:R21" si="168">IF($B13=$B19,K22+K15,K22)</f>
        <v>1</v>
      </c>
      <c r="L21" s="40">
        <f t="shared" si="168"/>
        <v>1</v>
      </c>
      <c r="M21" s="40">
        <f t="shared" si="168"/>
        <v>0</v>
      </c>
      <c r="N21" s="40">
        <f t="shared" si="168"/>
        <v>0</v>
      </c>
      <c r="O21" s="40">
        <f t="shared" si="168"/>
        <v>0</v>
      </c>
      <c r="P21" s="41">
        <f t="shared" si="168"/>
        <v>0</v>
      </c>
      <c r="Q21" s="42">
        <f t="shared" si="168"/>
        <v>0</v>
      </c>
      <c r="R21" s="43">
        <f t="shared" si="168"/>
        <v>0</v>
      </c>
      <c r="S21" s="195">
        <f t="shared" ref="S21" si="169">IF($B19=$B13,COUNTIF(U21:AA21,0),COUNTIF(U22:AA22,0)+COUNTIF(U22:AA22,""))</f>
        <v>6</v>
      </c>
      <c r="T21" s="39">
        <f t="shared" ref="T21:AA21" si="170">IF($B13=$B19,T22+T15,T22)</f>
        <v>1</v>
      </c>
      <c r="U21" s="40">
        <f t="shared" si="170"/>
        <v>1</v>
      </c>
      <c r="V21" s="40">
        <f t="shared" si="170"/>
        <v>0</v>
      </c>
      <c r="W21" s="40">
        <f t="shared" si="170"/>
        <v>0</v>
      </c>
      <c r="X21" s="40">
        <f t="shared" si="170"/>
        <v>0</v>
      </c>
      <c r="Y21" s="41">
        <f t="shared" si="170"/>
        <v>0</v>
      </c>
      <c r="Z21" s="42">
        <f t="shared" si="170"/>
        <v>0</v>
      </c>
      <c r="AA21" s="43">
        <f t="shared" si="170"/>
        <v>0</v>
      </c>
      <c r="AB21" s="195">
        <f t="shared" ref="AB21" si="171">IF($B19=$B13,COUNTIF(AD21:AJ21,0),COUNTIF(AD22:AJ22,0)+COUNTIF(AD22:AJ22,""))</f>
        <v>6</v>
      </c>
      <c r="AC21" s="39">
        <f t="shared" ref="AC21:AJ21" si="172">IF($B13=$B19,AC22+AC15,AC22)</f>
        <v>1</v>
      </c>
      <c r="AD21" s="40">
        <f t="shared" si="172"/>
        <v>1</v>
      </c>
      <c r="AE21" s="40">
        <f t="shared" si="172"/>
        <v>0</v>
      </c>
      <c r="AF21" s="40">
        <f t="shared" si="172"/>
        <v>0</v>
      </c>
      <c r="AG21" s="40">
        <f t="shared" si="172"/>
        <v>0</v>
      </c>
      <c r="AH21" s="41">
        <f t="shared" si="172"/>
        <v>0</v>
      </c>
      <c r="AI21" s="42">
        <f t="shared" si="172"/>
        <v>0</v>
      </c>
      <c r="AJ21" s="43">
        <f t="shared" si="172"/>
        <v>0</v>
      </c>
      <c r="AK21" s="195">
        <f t="shared" ref="AK21" si="173">IF($B19=$B13,COUNTIF(AM21:AS21,0),COUNTIF(AM22:AS22,0)+COUNTIF(AM22:AS22,""))</f>
        <v>6</v>
      </c>
      <c r="AL21" s="39">
        <f t="shared" ref="AL21:AS21" si="174">IF($B13=$B19,AL22+AL15,AL22)</f>
        <v>1</v>
      </c>
      <c r="AM21" s="40">
        <f t="shared" si="174"/>
        <v>1</v>
      </c>
      <c r="AN21" s="40">
        <f t="shared" si="174"/>
        <v>0</v>
      </c>
      <c r="AO21" s="40">
        <f t="shared" si="174"/>
        <v>0</v>
      </c>
      <c r="AP21" s="40">
        <f t="shared" si="174"/>
        <v>0</v>
      </c>
      <c r="AQ21" s="41">
        <f t="shared" si="174"/>
        <v>0</v>
      </c>
      <c r="AR21" s="42">
        <f t="shared" si="174"/>
        <v>0</v>
      </c>
      <c r="AS21" s="43">
        <f t="shared" si="174"/>
        <v>0</v>
      </c>
      <c r="AT21" s="195">
        <f t="shared" ref="AT21" si="175">IF($B19=$B13,COUNTIF(AV21:BB21,0),COUNTIF(AV22:BB22,0)+COUNTIF(AV22:BB22,""))</f>
        <v>7</v>
      </c>
      <c r="AU21" s="39">
        <f t="shared" ref="AU21:BB21" si="176">IF($B13=$B19,AU22+AU15,AU22)</f>
        <v>0</v>
      </c>
      <c r="AV21" s="40">
        <f t="shared" si="176"/>
        <v>0</v>
      </c>
      <c r="AW21" s="40">
        <f t="shared" si="176"/>
        <v>0</v>
      </c>
      <c r="AX21" s="40">
        <f t="shared" si="176"/>
        <v>0</v>
      </c>
      <c r="AY21" s="40">
        <f t="shared" si="176"/>
        <v>0</v>
      </c>
      <c r="AZ21" s="41">
        <f t="shared" si="176"/>
        <v>0</v>
      </c>
      <c r="BA21" s="42">
        <f t="shared" si="176"/>
        <v>0</v>
      </c>
      <c r="BB21" s="43">
        <f t="shared" si="176"/>
        <v>0</v>
      </c>
      <c r="BC21" s="1">
        <f>IF(N21=0,0,N21-K24)</f>
        <v>0</v>
      </c>
      <c r="BD21" s="112">
        <f>BD20*K24</f>
        <v>18</v>
      </c>
      <c r="BE21" s="106" t="str">
        <f>BL21</f>
        <v>Realizacja planu</v>
      </c>
      <c r="BG21" s="114">
        <f>J19</f>
        <v>18</v>
      </c>
      <c r="BH21" s="89" t="s">
        <v>73</v>
      </c>
      <c r="BK21" s="111">
        <f>BK20*K24</f>
        <v>18</v>
      </c>
      <c r="BL21" s="99" t="s">
        <v>71</v>
      </c>
      <c r="BN21" s="89" t="s">
        <v>79</v>
      </c>
    </row>
    <row r="22" spans="1:66" ht="15.75" customHeight="1" x14ac:dyDescent="0.2">
      <c r="A22" s="1">
        <f>A19</f>
        <v>1</v>
      </c>
      <c r="B22" s="315">
        <f t="shared" ref="B22:B82" si="177">B16+1</f>
        <v>1</v>
      </c>
      <c r="C22" s="318"/>
      <c r="D22" s="318"/>
      <c r="E22" s="318"/>
      <c r="F22" s="31"/>
      <c r="G22" s="183"/>
      <c r="H22" s="122">
        <f t="shared" ref="H22" si="178">5-COUNTIF(AU19,0)-COUNTIF(AL19,0)-COUNTIF(AC19,0)-COUNTIF(T19,0)-COUNTIF(K19,0)</f>
        <v>4</v>
      </c>
      <c r="I22" s="165">
        <f t="shared" si="115"/>
        <v>4</v>
      </c>
      <c r="J22" s="187">
        <f t="shared" ref="J22" si="179">IF($B19=$B13,J16+IF($F19&lt;&gt;$G19,(K19+$G21-$G20)/$F19,K19/$F19),IF($F19&lt;&gt;G19,(K19+$G21-$G20)/$F19,K19/$F19))</f>
        <v>5.5555555555555552E-2</v>
      </c>
      <c r="K22" s="7">
        <f t="shared" ref="K22:K23" si="180">SUM(L22:R22)</f>
        <v>1</v>
      </c>
      <c r="L22" s="26">
        <f t="shared" ref="L22:R22" si="181">L19</f>
        <v>1</v>
      </c>
      <c r="M22" s="26">
        <f t="shared" si="181"/>
        <v>0</v>
      </c>
      <c r="N22" s="26">
        <f t="shared" si="181"/>
        <v>0</v>
      </c>
      <c r="O22" s="26">
        <f t="shared" si="181"/>
        <v>0</v>
      </c>
      <c r="P22" s="26">
        <f t="shared" si="181"/>
        <v>0</v>
      </c>
      <c r="Q22" s="29">
        <f t="shared" si="181"/>
        <v>0</v>
      </c>
      <c r="R22" s="23">
        <f t="shared" si="181"/>
        <v>0</v>
      </c>
      <c r="S22" s="187">
        <f t="shared" ref="S22" si="182">IF($B19=$B13,S16+IF($F19&lt;&gt;$G19,(T19+$G21-$G20)/$F19,T19/$F19),IF($F19&lt;&gt;P19,(T19+$G21-$G20)/$F19,T19/$F19))</f>
        <v>5.5555555555555552E-2</v>
      </c>
      <c r="T22" s="7">
        <f t="shared" ref="T22:T23" si="183">SUM(U22:AA22)</f>
        <v>1</v>
      </c>
      <c r="U22" s="26">
        <f t="shared" ref="U22:AA22" si="184">U19</f>
        <v>1</v>
      </c>
      <c r="V22" s="26">
        <f t="shared" si="184"/>
        <v>0</v>
      </c>
      <c r="W22" s="26">
        <f t="shared" si="184"/>
        <v>0</v>
      </c>
      <c r="X22" s="26">
        <f t="shared" si="184"/>
        <v>0</v>
      </c>
      <c r="Y22" s="113">
        <f t="shared" si="184"/>
        <v>0</v>
      </c>
      <c r="Z22" s="29">
        <f t="shared" si="184"/>
        <v>0</v>
      </c>
      <c r="AA22" s="23">
        <f t="shared" si="184"/>
        <v>0</v>
      </c>
      <c r="AB22" s="187">
        <f t="shared" ref="AB22" si="185">IF($B19=$B13,AB16+IF($F19&lt;&gt;$G19,(AC19+$G21-$G20)/$F19,AC19/$F19),IF($F19&lt;&gt;Y19,(AC19+$G21-$G20)/$F19,AC19/$F19))</f>
        <v>5.5555555555555552E-2</v>
      </c>
      <c r="AC22" s="7">
        <f t="shared" ref="AC22:AC23" si="186">SUM(AD22:AJ22)</f>
        <v>1</v>
      </c>
      <c r="AD22" s="26">
        <f t="shared" ref="AD22:AJ22" si="187">AD19</f>
        <v>1</v>
      </c>
      <c r="AE22" s="26">
        <f t="shared" si="187"/>
        <v>0</v>
      </c>
      <c r="AF22" s="26">
        <f t="shared" si="187"/>
        <v>0</v>
      </c>
      <c r="AG22" s="26">
        <f t="shared" si="187"/>
        <v>0</v>
      </c>
      <c r="AH22" s="113">
        <f t="shared" si="187"/>
        <v>0</v>
      </c>
      <c r="AI22" s="29">
        <f t="shared" si="187"/>
        <v>0</v>
      </c>
      <c r="AJ22" s="23">
        <f t="shared" si="187"/>
        <v>0</v>
      </c>
      <c r="AK22" s="187">
        <f t="shared" ref="AK22" si="188">IF($B19=$B13,AK16+IF($F19&lt;&gt;$G19,(AL19+$G21-$G20)/$F19,AL19/$F19),IF($F19&lt;&gt;AH19,(AL19+$G21-$G20)/$F19,AL19/$F19))</f>
        <v>5.5555555555555552E-2</v>
      </c>
      <c r="AL22" s="7">
        <f t="shared" ref="AL22:AL23" si="189">SUM(AM22:AS22)</f>
        <v>1</v>
      </c>
      <c r="AM22" s="26">
        <f t="shared" ref="AM22:AS22" si="190">AM19</f>
        <v>1</v>
      </c>
      <c r="AN22" s="26">
        <f t="shared" si="190"/>
        <v>0</v>
      </c>
      <c r="AO22" s="26">
        <f t="shared" si="190"/>
        <v>0</v>
      </c>
      <c r="AP22" s="26">
        <f t="shared" si="190"/>
        <v>0</v>
      </c>
      <c r="AQ22" s="113">
        <f t="shared" si="190"/>
        <v>0</v>
      </c>
      <c r="AR22" s="29">
        <f t="shared" si="190"/>
        <v>0</v>
      </c>
      <c r="AS22" s="23">
        <f t="shared" si="190"/>
        <v>0</v>
      </c>
      <c r="AT22" s="187">
        <f t="shared" ref="AT22" si="191">IF($B19=$B13,AT16+IF($F19&lt;&gt;$G19,(AU19+$G21-$G20)/$F19,AU19/$F19),IF($F19&lt;&gt;AQ19,(AU19+$G21-$G20)/$F19,AU19/$F19))</f>
        <v>0</v>
      </c>
      <c r="AU22" s="7">
        <f t="shared" ref="AU22:AU23" si="192">SUM(AV22:BB22)</f>
        <v>0</v>
      </c>
      <c r="AV22" s="6">
        <f t="shared" ref="AV22:AV82" si="193">IF(SUM($AM$9:$AS$9)=SUM($AV$9:$BB$9),AV19,IF(AND(SUM($AV$9:$BB$9)&gt;42,SUM($AV$9:$BB$9)&lt;49),AV19,0))</f>
        <v>0</v>
      </c>
      <c r="AW22" s="6">
        <f t="shared" ref="AW22:BB22" si="194">IF(SUM($AM$9:$AS$9)=SUM($AV$9:$BB$9),AW19,IF(AND(SUM($AV$9:$BB$9)&gt;42,SUM($AV$9:$BB$9)&lt;49),AW19,0))</f>
        <v>0</v>
      </c>
      <c r="AX22" s="6">
        <f t="shared" si="194"/>
        <v>0</v>
      </c>
      <c r="AY22" s="6">
        <f t="shared" si="194"/>
        <v>0</v>
      </c>
      <c r="AZ22" s="26">
        <f t="shared" si="194"/>
        <v>0</v>
      </c>
      <c r="BA22" s="29">
        <f t="shared" si="194"/>
        <v>0</v>
      </c>
      <c r="BB22" s="23">
        <f t="shared" si="194"/>
        <v>0</v>
      </c>
      <c r="BC22" s="1">
        <f>IF(O21=0,0,O21-K24)</f>
        <v>0</v>
      </c>
      <c r="BD22" s="105">
        <f>K21</f>
        <v>1</v>
      </c>
      <c r="BE22" s="106" t="str">
        <f>BL22</f>
        <v>Godziny zrealizowane</v>
      </c>
      <c r="BK22" s="100">
        <f>K21</f>
        <v>1</v>
      </c>
      <c r="BL22" s="99" t="s">
        <v>77</v>
      </c>
    </row>
    <row r="23" spans="1:66" ht="15.75" customHeight="1" x14ac:dyDescent="0.2">
      <c r="A23" s="1">
        <f>A22</f>
        <v>1</v>
      </c>
      <c r="B23" s="315"/>
      <c r="C23" s="318"/>
      <c r="D23" s="318"/>
      <c r="E23" s="318"/>
      <c r="F23" s="31"/>
      <c r="G23" s="183"/>
      <c r="H23" s="123">
        <f t="shared" ref="H23" si="195">IF($B19=$B13,H17+F23,$F23)</f>
        <v>0</v>
      </c>
      <c r="I23" s="165">
        <f t="shared" si="115"/>
        <v>0</v>
      </c>
      <c r="J23" s="141">
        <f t="shared" ref="J23" si="196">IF($H22=0,0,IF($B13=$B19,IF($H24&gt;0,$H24+J17,K19+J17),IF($H24&gt;0,$H24,K19)))</f>
        <v>1</v>
      </c>
      <c r="K23" s="7">
        <f t="shared" si="180"/>
        <v>0</v>
      </c>
      <c r="L23" s="6"/>
      <c r="M23" s="6"/>
      <c r="N23" s="6"/>
      <c r="O23" s="6"/>
      <c r="P23" s="26"/>
      <c r="Q23" s="29"/>
      <c r="R23" s="23"/>
      <c r="S23" s="141">
        <f t="shared" ref="S23" si="197">IF($H22=0,0,IF($B13=$B19,IF($H24&gt;0,$H24+S17,T19+S17),IF($H24&gt;0,$H24,T19)))</f>
        <v>1</v>
      </c>
      <c r="T23" s="7">
        <f t="shared" si="183"/>
        <v>0</v>
      </c>
      <c r="U23" s="6"/>
      <c r="V23" s="6"/>
      <c r="W23" s="6"/>
      <c r="X23" s="6"/>
      <c r="Y23" s="26"/>
      <c r="Z23" s="29"/>
      <c r="AA23" s="23"/>
      <c r="AB23" s="141">
        <f t="shared" ref="AB23" si="198">IF($H22=0,0,IF($B13=$B19,IF($H24&gt;0,$H24+AB17,AC19+AB17),IF($H24&gt;0,$H24,AC19)))</f>
        <v>1</v>
      </c>
      <c r="AC23" s="7">
        <f t="shared" si="186"/>
        <v>0</v>
      </c>
      <c r="AD23" s="6"/>
      <c r="AE23" s="6"/>
      <c r="AF23" s="6"/>
      <c r="AG23" s="6"/>
      <c r="AH23" s="26"/>
      <c r="AI23" s="29"/>
      <c r="AJ23" s="23"/>
      <c r="AK23" s="141">
        <f t="shared" ref="AK23" si="199">IF($H22=0,0,IF($B13=$B19,IF($H24&gt;0,$H24+AK17,AL19+AK17),IF($H24&gt;0,$H24,AL19)))</f>
        <v>1</v>
      </c>
      <c r="AL23" s="7">
        <f t="shared" si="189"/>
        <v>0</v>
      </c>
      <c r="AM23" s="6"/>
      <c r="AN23" s="6"/>
      <c r="AO23" s="6"/>
      <c r="AP23" s="6"/>
      <c r="AQ23" s="26"/>
      <c r="AR23" s="29"/>
      <c r="AS23" s="23"/>
      <c r="AT23" s="141">
        <f t="shared" ref="AT23" si="200">IF($H22=0,0,IF($B13=$B19,IF($H24&gt;0,$H24+AT17,AU19+AT17),IF($H24&gt;0,$H24,AU19)))</f>
        <v>0</v>
      </c>
      <c r="AU23" s="7">
        <f t="shared" si="192"/>
        <v>0</v>
      </c>
      <c r="AV23" s="6"/>
      <c r="AW23" s="6"/>
      <c r="AX23" s="6"/>
      <c r="AY23" s="6"/>
      <c r="AZ23" s="26"/>
      <c r="BA23" s="29"/>
      <c r="BB23" s="23"/>
      <c r="BC23" s="1">
        <f>IF(P21=0,0,P21-K24)</f>
        <v>0</v>
      </c>
      <c r="BD23" s="107">
        <f>BD22-BD21</f>
        <v>-17</v>
      </c>
      <c r="BE23" s="108" t="str">
        <f>BL23</f>
        <v>godziny ponadwymiarowe = Plan -to  co powinien uczyć</v>
      </c>
      <c r="BK23" s="100">
        <f>BK22-BK21</f>
        <v>-17</v>
      </c>
      <c r="BL23" s="99" t="s">
        <v>74</v>
      </c>
    </row>
    <row r="24" spans="1:66"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c r="G24" s="184"/>
      <c r="H24" s="191">
        <f t="shared" ref="H24:H84" si="201">IF(OR($G24=0,$F24=0,$G24="",$F24=""),0,$G24/$F24)</f>
        <v>0</v>
      </c>
      <c r="I24" s="193"/>
      <c r="J24" s="176">
        <f t="shared" ref="J24" si="202">IF($B13=$B19,IF(L19+L14&gt;0,1,0)+IF(M19+M14&gt;0,1,0)+IF(N19+N14&gt;0,1,0)+IF(O19+O14&gt;0,1,0)+IF(P19+P14&gt;0,1,0)+IF(Q19+Q14&gt;0,1,0)+IF(R19+R14&gt;0,1,0),J20)</f>
        <v>1</v>
      </c>
      <c r="K24" s="133">
        <f t="shared" ref="K24" si="203">IF(OR($B19=$B25,J24=0,(K20-Q24+O24)&lt;=0),0,(K20-Q24+O24)/J24)</f>
        <v>18</v>
      </c>
      <c r="L24" s="137">
        <f t="shared" ref="L24" si="204">IF(K24*(7-J21)&lt;=0,0,K24*(7-J21))</f>
        <v>18</v>
      </c>
      <c r="M24" s="309">
        <f>ROUND(IF(OR(K21-K24*(7-J21)+P24&lt;0,$B19=$B25,K24&lt;=0,K21=0),0,IF(K21-K24*(7-J21)+P24&gt;Q24-O24+P24,Q24-O24+P24,K21-K24*(7-J21)+P24)),1)</f>
        <v>0</v>
      </c>
      <c r="N24" s="310"/>
      <c r="O24" s="139">
        <f t="shared" ref="O24" si="205">IF(OR($B19=$B25,J20=0),0,IF($B19=$B13,J19,$F19))</f>
        <v>18</v>
      </c>
      <c r="P24" s="30">
        <f t="shared" ref="P24" si="206">IF(OR($B19=$B25,J24=0),0,$G21-$G20)</f>
        <v>0</v>
      </c>
      <c r="Q24" s="134">
        <f t="shared" ref="Q24" si="207">IF(OR($B19=$B25,J24=0),0,J23)</f>
        <v>1</v>
      </c>
      <c r="R24" s="138">
        <f t="shared" ref="R24" si="208">IF($B19=$B25,0,K21)</f>
        <v>1</v>
      </c>
      <c r="S24" s="176">
        <f t="shared" ref="S24" si="209">IF($B13=$B19,IF(U19+U14&gt;0,1,0)+IF(V19+V14&gt;0,1,0)+IF(W19+W14&gt;0,1,0)+IF(X19+X14&gt;0,1,0)+IF(Y19+Y14&gt;0,1,0)+IF(Z19+Z14&gt;0,1,0)+IF(AA19+AA14&gt;0,1,0),S20)</f>
        <v>1</v>
      </c>
      <c r="T24" s="133">
        <f t="shared" ref="T24" si="210">IF(OR($B19=$B25,S24=0,(T20-Z24+X24)&lt;=0),0,(T20-Z24+X24)/S24)</f>
        <v>18</v>
      </c>
      <c r="U24" s="137">
        <f t="shared" ref="U24" si="211">IF(T24*(7-S21)&lt;=0,0,T24*(7-S21))</f>
        <v>18</v>
      </c>
      <c r="V24" s="309">
        <f>ROUND(IF(OR(T21-T24*(7-S21)+Y24&lt;0,$B19=$B25,T24&lt;=0,T21=0),0,IF(T21-T24*(7-S21)+Y24&gt;Z24-X24+Y24,Z24-X24+Y24,T21-T24*(7-S21)+Y24)),1)</f>
        <v>0</v>
      </c>
      <c r="W24" s="310"/>
      <c r="X24" s="139">
        <f t="shared" ref="X24" si="212">IF(OR($B19=$B25,S20=0),0,IF($B19=$B13,S19,$F19))</f>
        <v>18</v>
      </c>
      <c r="Y24" s="30">
        <f t="shared" ref="Y24" si="213">IF(OR($B19=$B25,S24=0),0,$G21-$G20)</f>
        <v>0</v>
      </c>
      <c r="Z24" s="134">
        <f t="shared" ref="Z24" si="214">IF(OR($B19=$B25,S24=0),0,S23)</f>
        <v>1</v>
      </c>
      <c r="AA24" s="138">
        <f t="shared" ref="AA24" si="215">IF($B19=$B25,0,T21)</f>
        <v>1</v>
      </c>
      <c r="AB24" s="176">
        <f t="shared" ref="AB24" si="216">IF($B13=$B19,IF(AD19+AD14&gt;0,1,0)+IF(AE19+AE14&gt;0,1,0)+IF(AF19+AF14&gt;0,1,0)+IF(AG19+AG14&gt;0,1,0)+IF(AH19+AH14&gt;0,1,0)+IF(AI19+AI14&gt;0,1,0)+IF(AJ19+AJ14&gt;0,1,0),AB20)</f>
        <v>1</v>
      </c>
      <c r="AC24" s="133">
        <f t="shared" ref="AC24" si="217">IF(OR($B19=$B25,AB24=0,(AC20-AI24+AG24)&lt;=0),0,(AC20-AI24+AG24)/AB24)</f>
        <v>18</v>
      </c>
      <c r="AD24" s="137">
        <f t="shared" ref="AD24" si="218">IF(AC24*(7-AB21)&lt;=0,0,AC24*(7-AB21))</f>
        <v>18</v>
      </c>
      <c r="AE24" s="309">
        <f>ROUND(IF(OR(AC21-AC24*(7-AB21)+AH24&lt;0,$B19=$B25,AC24&lt;=0,AC21=0),0,IF(AC21-AC24*(7-AB21)+AH24&gt;AI24-AG24+AH24,AI24-AG24+AH24,AC21-AC24*(7-AB21)+AH24)),1)</f>
        <v>0</v>
      </c>
      <c r="AF24" s="310"/>
      <c r="AG24" s="139">
        <f t="shared" ref="AG24" si="219">IF(OR($B19=$B25,AB20=0),0,IF($B19=$B13,AB19,$F19))</f>
        <v>18</v>
      </c>
      <c r="AH24" s="30">
        <f t="shared" ref="AH24" si="220">IF(OR($B19=$B25,AB24=0),0,$G21-$G20)</f>
        <v>0</v>
      </c>
      <c r="AI24" s="134">
        <f t="shared" ref="AI24" si="221">IF(OR($B19=$B25,AB24=0),0,AB23)</f>
        <v>1</v>
      </c>
      <c r="AJ24" s="138">
        <f t="shared" ref="AJ24" si="222">IF($B19=$B25,0,AC21)</f>
        <v>1</v>
      </c>
      <c r="AK24" s="176">
        <f t="shared" ref="AK24" si="223">IF($B13=$B19,IF(AM19+AM14&gt;0,1,0)+IF(AN19+AN14&gt;0,1,0)+IF(AO19+AO14&gt;0,1,0)+IF(AP19+AP14&gt;0,1,0)+IF(AQ19+AQ14&gt;0,1,0)+IF(AR19+AR14&gt;0,1,0)+IF(AS19+AS14&gt;0,1,0),AK20)</f>
        <v>1</v>
      </c>
      <c r="AL24" s="133">
        <f t="shared" ref="AL24" si="224">IF(OR($B19=$B25,AK24=0,(AL20-AR24+AP24)&lt;=0),0,(AL20-AR24+AP24)/AK24)</f>
        <v>18</v>
      </c>
      <c r="AM24" s="137">
        <f t="shared" ref="AM24" si="225">IF(AL24*(7-AK21)&lt;=0,0,AL24*(7-AK21))</f>
        <v>18</v>
      </c>
      <c r="AN24" s="309">
        <f>ROUND(IF(OR(AL21-AL24*(7-AK21)+AQ24&lt;0,$B19=$B25,AL24&lt;=0,AL21=0),0,IF(AL21-AL24*(7-AK21)+AQ24&gt;AR24-AP24+AQ24,AR24-AP24+AQ24,AL21-AL24*(7-AK21)+AQ24)),1)</f>
        <v>0</v>
      </c>
      <c r="AO24" s="310"/>
      <c r="AP24" s="139">
        <f t="shared" ref="AP24" si="226">IF(OR($B19=$B25,AK20=0),0,IF($B19=$B13,AK19,$F19))</f>
        <v>18</v>
      </c>
      <c r="AQ24" s="30">
        <f t="shared" ref="AQ24" si="227">IF(OR($B19=$B25,AK24=0),0,$G21-$G20)</f>
        <v>0</v>
      </c>
      <c r="AR24" s="134">
        <f t="shared" ref="AR24" si="228">IF(OR($B19=$B25,AK24=0),0,AK23)</f>
        <v>1</v>
      </c>
      <c r="AS24" s="138">
        <f t="shared" ref="AS24" si="229">IF($B19=$B25,0,AL21)</f>
        <v>1</v>
      </c>
      <c r="AT24" s="176">
        <f t="shared" ref="AT24" si="230">IF($B13=$B19,IF(AV19+AV14&gt;0,1,0)+IF(AW19+AW14&gt;0,1,0)+IF(AX19+AX14&gt;0,1,0)+IF(AY19+AY14&gt;0,1,0)+IF(AZ19+AZ14&gt;0,1,0)+IF(BA19+BA14&gt;0,1,0)+IF(BB19+BB14&gt;0,1,0),AT20)</f>
        <v>0</v>
      </c>
      <c r="AU24" s="133">
        <f t="shared" ref="AU24" si="231">IF(OR($B19=$B25,AT24=0,(AU20-BA24+AY24)&lt;=0),0,(AU20-BA24+AY24)/AT24)</f>
        <v>0</v>
      </c>
      <c r="AV24" s="137">
        <f t="shared" ref="AV24" si="232">IF(AU24*(7-AT21)&lt;=0,0,AU24*(7-AT21))</f>
        <v>0</v>
      </c>
      <c r="AW24" s="309">
        <f>ROUND(IF(OR(AU21-AU24*(7-AT21)+AZ24&lt;0,$B19=$B25,AU24&lt;=0,AU21=0),0,IF(AU21-AU24*(7-AT21)+AZ24&gt;BA24-AY24+AZ24,BA24-AY24+AZ24,AU21-AU24*(7-AT21)+AZ24)),1)</f>
        <v>0</v>
      </c>
      <c r="AX24" s="310"/>
      <c r="AY24" s="139">
        <f t="shared" ref="AY24" si="233">IF(OR($B19=$B25,AT20=0),0,IF($B19=$B13,AT19,$F19))</f>
        <v>0</v>
      </c>
      <c r="AZ24" s="30">
        <f t="shared" ref="AZ24" si="234">IF(OR($B19=$B25,AT24=0),0,$G21-$G20)</f>
        <v>0</v>
      </c>
      <c r="BA24" s="134">
        <f t="shared" ref="BA24" si="235">IF(OR($B19=$B25,AT24=0),0,AT23)</f>
        <v>0</v>
      </c>
      <c r="BB24" s="138">
        <f t="shared" ref="BB24" si="236">IF($B19=$B25,0,AU21)</f>
        <v>0</v>
      </c>
      <c r="BC24" s="136">
        <f>SUM(BC19:BC23)</f>
        <v>-35</v>
      </c>
      <c r="BD24" s="109">
        <f>BD19</f>
        <v>-17</v>
      </c>
      <c r="BE24" s="110">
        <f>IF(BD23&lt;=BD24,BD23,BD24)</f>
        <v>-17</v>
      </c>
      <c r="BF24" s="90" t="str">
        <f>BM24</f>
        <v>godziny ponadwymiarowe wynik po sprawdzeniu czy nie przekracza planu</v>
      </c>
      <c r="BK24" s="101">
        <f>BK19</f>
        <v>-17</v>
      </c>
      <c r="BL24" s="102">
        <f>IF(BK23&lt;=BK19,BK23,BK19)</f>
        <v>-17</v>
      </c>
      <c r="BM24" s="91" t="s">
        <v>75</v>
      </c>
    </row>
    <row r="25" spans="1:66" ht="15.75" x14ac:dyDescent="0.2">
      <c r="A25" s="1" t="str">
        <f t="shared" ref="A25" si="237">IF(B25="","1. Niewypełnione",B25)</f>
        <v>1. Niewypełnione</v>
      </c>
      <c r="B25" s="316"/>
      <c r="C25" s="317"/>
      <c r="D25" s="317"/>
      <c r="E25" s="317"/>
      <c r="F25" s="177">
        <v>18</v>
      </c>
      <c r="G25" s="185">
        <f t="shared" ref="G25" si="238">F25</f>
        <v>18</v>
      </c>
      <c r="H25" s="177"/>
      <c r="I25" s="192">
        <f t="shared" ref="I25:I29" si="239">K25+T25+AC25+AL25+AU25</f>
        <v>0</v>
      </c>
      <c r="J25" s="186">
        <f t="shared" ref="J25" si="240">IF(OR($B25=$B31,J28=0),0,ROUND((K26+P30)/J28,0))</f>
        <v>0</v>
      </c>
      <c r="K25" s="51">
        <f t="shared" ref="K25:K26" si="241">SUM(L25:R25)</f>
        <v>0</v>
      </c>
      <c r="L25" s="52"/>
      <c r="M25" s="52"/>
      <c r="N25" s="52"/>
      <c r="O25" s="52"/>
      <c r="P25" s="53"/>
      <c r="Q25" s="54"/>
      <c r="R25" s="55"/>
      <c r="S25" s="188">
        <f t="shared" ref="S25" si="242">IF(OR($B25=$B31,S28=0),0,ROUND((T26+Y30)/S28,0))</f>
        <v>0</v>
      </c>
      <c r="T25" s="178">
        <f t="shared" ref="T25:T26" si="243">SUM(U25:AA25)</f>
        <v>0</v>
      </c>
      <c r="U25" s="179">
        <f t="shared" ref="U25" si="244">L25</f>
        <v>0</v>
      </c>
      <c r="V25" s="179">
        <f t="shared" ref="V25" si="245">M25</f>
        <v>0</v>
      </c>
      <c r="W25" s="179">
        <f t="shared" ref="W25" si="246">N25</f>
        <v>0</v>
      </c>
      <c r="X25" s="179">
        <f t="shared" ref="X25" si="247">O25</f>
        <v>0</v>
      </c>
      <c r="Y25" s="180">
        <f t="shared" ref="Y25" si="248">P25</f>
        <v>0</v>
      </c>
      <c r="Z25" s="181">
        <f t="shared" ref="Z25" si="249">Q25</f>
        <v>0</v>
      </c>
      <c r="AA25" s="182">
        <f t="shared" ref="AA25" si="250">R25</f>
        <v>0</v>
      </c>
      <c r="AB25" s="188">
        <f t="shared" ref="AB25" si="251">IF(OR($B25=$B31,AB28=0),0,ROUND((AC26+AH30)/AB28,0))</f>
        <v>0</v>
      </c>
      <c r="AC25" s="178">
        <f t="shared" ref="AC25:AC26" si="252">SUM(AD25:AJ25)</f>
        <v>0</v>
      </c>
      <c r="AD25" s="179">
        <f t="shared" ref="AD25" si="253">U25</f>
        <v>0</v>
      </c>
      <c r="AE25" s="179">
        <f t="shared" ref="AE25" si="254">V25</f>
        <v>0</v>
      </c>
      <c r="AF25" s="179">
        <f t="shared" ref="AF25" si="255">W25</f>
        <v>0</v>
      </c>
      <c r="AG25" s="179">
        <f t="shared" ref="AG25" si="256">X25</f>
        <v>0</v>
      </c>
      <c r="AH25" s="180">
        <f t="shared" ref="AH25" si="257">Y25</f>
        <v>0</v>
      </c>
      <c r="AI25" s="181">
        <f t="shared" ref="AI25" si="258">Z25</f>
        <v>0</v>
      </c>
      <c r="AJ25" s="182">
        <f t="shared" ref="AJ25" si="259">AA25</f>
        <v>0</v>
      </c>
      <c r="AK25" s="188">
        <f t="shared" ref="AK25" si="260">IF(OR($B25=$B31,AK28=0),0,ROUND((AL26+AQ30)/AK28,0))</f>
        <v>0</v>
      </c>
      <c r="AL25" s="178">
        <f t="shared" ref="AL25:AL26" si="261">SUM(AM25:AS25)</f>
        <v>0</v>
      </c>
      <c r="AM25" s="179">
        <f t="shared" ref="AM25" si="262">AD25</f>
        <v>0</v>
      </c>
      <c r="AN25" s="179">
        <f t="shared" ref="AN25" si="263">AE25</f>
        <v>0</v>
      </c>
      <c r="AO25" s="179">
        <f t="shared" ref="AO25" si="264">AF25</f>
        <v>0</v>
      </c>
      <c r="AP25" s="179">
        <f t="shared" ref="AP25" si="265">AG25</f>
        <v>0</v>
      </c>
      <c r="AQ25" s="180">
        <f t="shared" ref="AQ25" si="266">AH25</f>
        <v>0</v>
      </c>
      <c r="AR25" s="181">
        <f t="shared" ref="AR25" si="267">AI25</f>
        <v>0</v>
      </c>
      <c r="AS25" s="182">
        <f t="shared" ref="AS25" si="268">AJ25</f>
        <v>0</v>
      </c>
      <c r="AT25" s="188">
        <f t="shared" ref="AT25" si="269">IF(OR($B25=$B31,AT28=0),0,ROUND((AU26+AZ30)/AT28,0))</f>
        <v>0</v>
      </c>
      <c r="AU25" s="178">
        <f t="shared" ref="AU25:AU26" si="270">SUM(AV25:BB25)</f>
        <v>0</v>
      </c>
      <c r="AV25" s="179">
        <f t="shared" ref="AV25" si="271">IF(SUM($AM$9:$AS$9)=SUM($AV$9:$BB$9),AM25,IF(AND(SUM($AV$9:$BB$9)&gt;42,SUM($AV$9:$BB$9)&lt;49),AM25,0))</f>
        <v>0</v>
      </c>
      <c r="AW25" s="179">
        <f t="shared" ref="AW25" si="272">IF(SUM($AM$9:$AS$9)=SUM($AV$9:$BB$9),AN25,IF(AND(SUM($AV$9:$BB$9)&gt;42,SUM($AV$9:$BB$9)&lt;49),AN25,0))</f>
        <v>0</v>
      </c>
      <c r="AX25" s="179">
        <f t="shared" ref="AX25" si="273">IF(SUM($AM$9:$AS$9)=SUM($AV$9:$BB$9),AO25,IF(AND(SUM($AV$9:$BB$9)&gt;42,SUM($AV$9:$BB$9)&lt;49),AO25,0))</f>
        <v>0</v>
      </c>
      <c r="AY25" s="179">
        <f t="shared" ref="AY25" si="274">IF(SUM($AM$9:$AS$9)=SUM($AV$9:$BB$9),AP25,IF(AND(SUM($AV$9:$BB$9)&gt;42,SUM($AV$9:$BB$9)&lt;49),AP25,0))</f>
        <v>0</v>
      </c>
      <c r="AZ25" s="180">
        <f t="shared" ref="AZ25" si="275">IF(SUM($AM$9:$AS$9)=SUM($AV$9:$BB$9),AQ25,IF(AND(SUM($AV$9:$BB$9)&gt;42,SUM($AV$9:$BB$9)&lt;49),AQ25,0))</f>
        <v>0</v>
      </c>
      <c r="BA25" s="181">
        <f t="shared" ref="BA25" si="276">IF(SUM($AM$9:$AS$9)=SUM($AV$9:$BB$9),AR25,IF(AND(SUM($AV$9:$BB$9)&gt;42,SUM($AV$9:$BB$9)&lt;49),AR25,0))</f>
        <v>0</v>
      </c>
      <c r="BB25" s="182">
        <f t="shared" ref="BB25" si="277">IF(SUM($AM$9:$AS$9)=SUM($AV$9:$BB$9),AS25,IF(AND(SUM($AV$9:$BB$9)&gt;42,SUM($AV$9:$BB$9)&lt;49),AS25,0))</f>
        <v>0</v>
      </c>
      <c r="BC25" s="1">
        <f t="shared" ref="BC25" si="278">IF(L27=0,0,L27-K30)</f>
        <v>0</v>
      </c>
      <c r="BD25" s="103">
        <f t="shared" ref="BD25" si="279">P30-N30</f>
        <v>0</v>
      </c>
      <c r="BE25" s="104" t="s">
        <v>80</v>
      </c>
      <c r="BK25" s="96">
        <f t="shared" ref="BK25" si="280">K26-G26</f>
        <v>-18</v>
      </c>
      <c r="BL25" s="97" t="s">
        <v>76</v>
      </c>
    </row>
    <row r="26" spans="1:66" ht="12.75" hidden="1" customHeight="1" x14ac:dyDescent="0.2">
      <c r="B26" s="93"/>
      <c r="C26" s="94"/>
      <c r="D26" s="95"/>
      <c r="E26" s="115"/>
      <c r="F26" s="140" t="b">
        <f t="shared" ref="F26" si="281">IF($B19=$B25,OR(F20,G25&lt;F25),G25&lt;F25)</f>
        <v>0</v>
      </c>
      <c r="G26" s="189">
        <f t="shared" si="155"/>
        <v>18</v>
      </c>
      <c r="H26" s="120"/>
      <c r="I26" s="165">
        <f t="shared" si="239"/>
        <v>0</v>
      </c>
      <c r="J26" s="194">
        <f t="shared" ref="J26" si="282">7-COUNTIF(L25:R25,0)-COUNTIF(L25:R25,"")</f>
        <v>0</v>
      </c>
      <c r="K26" s="22">
        <f t="shared" si="241"/>
        <v>0</v>
      </c>
      <c r="L26" s="35">
        <f t="shared" ref="L26:R26" si="283">IF($B19=$B25,L25+L20,L25)</f>
        <v>0</v>
      </c>
      <c r="M26" s="35">
        <f t="shared" si="283"/>
        <v>0</v>
      </c>
      <c r="N26" s="35">
        <f t="shared" si="283"/>
        <v>0</v>
      </c>
      <c r="O26" s="35">
        <f t="shared" si="283"/>
        <v>0</v>
      </c>
      <c r="P26" s="36">
        <f t="shared" si="283"/>
        <v>0</v>
      </c>
      <c r="Q26" s="37">
        <f t="shared" si="283"/>
        <v>0</v>
      </c>
      <c r="R26" s="38">
        <f t="shared" si="283"/>
        <v>0</v>
      </c>
      <c r="S26" s="194">
        <f t="shared" ref="S26" si="284">7-COUNTIF(U25:AA25,0)-COUNTIF(U25:AA25,"")</f>
        <v>0</v>
      </c>
      <c r="T26" s="22">
        <f t="shared" si="243"/>
        <v>0</v>
      </c>
      <c r="U26" s="35">
        <f t="shared" ref="U26:AA26" si="285">IF($B19=$B25,U25+U20,U25)</f>
        <v>0</v>
      </c>
      <c r="V26" s="35">
        <f t="shared" si="285"/>
        <v>0</v>
      </c>
      <c r="W26" s="35">
        <f t="shared" si="285"/>
        <v>0</v>
      </c>
      <c r="X26" s="35">
        <f t="shared" si="285"/>
        <v>0</v>
      </c>
      <c r="Y26" s="36">
        <f t="shared" si="285"/>
        <v>0</v>
      </c>
      <c r="Z26" s="37">
        <f t="shared" si="285"/>
        <v>0</v>
      </c>
      <c r="AA26" s="38">
        <f t="shared" si="285"/>
        <v>0</v>
      </c>
      <c r="AB26" s="194">
        <f t="shared" ref="AB26" si="286">7-COUNTIF(AD25:AJ25,0)-COUNTIF(AD25:AJ25,"")</f>
        <v>0</v>
      </c>
      <c r="AC26" s="22">
        <f t="shared" si="252"/>
        <v>0</v>
      </c>
      <c r="AD26" s="35">
        <f t="shared" ref="AD26:AJ26" si="287">IF($B19=$B25,AD25+AD20,AD25)</f>
        <v>0</v>
      </c>
      <c r="AE26" s="35">
        <f t="shared" si="287"/>
        <v>0</v>
      </c>
      <c r="AF26" s="35">
        <f t="shared" si="287"/>
        <v>0</v>
      </c>
      <c r="AG26" s="35">
        <f t="shared" si="287"/>
        <v>0</v>
      </c>
      <c r="AH26" s="36">
        <f t="shared" si="287"/>
        <v>0</v>
      </c>
      <c r="AI26" s="37">
        <f t="shared" si="287"/>
        <v>0</v>
      </c>
      <c r="AJ26" s="38">
        <f t="shared" si="287"/>
        <v>0</v>
      </c>
      <c r="AK26" s="194">
        <f t="shared" ref="AK26" si="288">7-COUNTIF(AM25:AS25,0)-COUNTIF(AM25:AS25,"")</f>
        <v>0</v>
      </c>
      <c r="AL26" s="22">
        <f t="shared" si="261"/>
        <v>0</v>
      </c>
      <c r="AM26" s="35">
        <f t="shared" ref="AM26:AS26" si="289">IF($B19=$B25,AM25+AM20,AM25)</f>
        <v>0</v>
      </c>
      <c r="AN26" s="35">
        <f t="shared" si="289"/>
        <v>0</v>
      </c>
      <c r="AO26" s="35">
        <f t="shared" si="289"/>
        <v>0</v>
      </c>
      <c r="AP26" s="35">
        <f t="shared" si="289"/>
        <v>0</v>
      </c>
      <c r="AQ26" s="36">
        <f t="shared" si="289"/>
        <v>0</v>
      </c>
      <c r="AR26" s="37">
        <f t="shared" si="289"/>
        <v>0</v>
      </c>
      <c r="AS26" s="38">
        <f t="shared" si="289"/>
        <v>0</v>
      </c>
      <c r="AT26" s="194">
        <f t="shared" ref="AT26" si="290">7-COUNTIF(AV25:BB25,0)-COUNTIF(AV25:BB25,"")</f>
        <v>0</v>
      </c>
      <c r="AU26" s="22">
        <f t="shared" si="270"/>
        <v>0</v>
      </c>
      <c r="AV26" s="35">
        <f t="shared" ref="AV26:BB26" si="291">IF($B19=$B25,AV25+AV20,AV25)</f>
        <v>0</v>
      </c>
      <c r="AW26" s="35">
        <f t="shared" si="291"/>
        <v>0</v>
      </c>
      <c r="AX26" s="35">
        <f t="shared" si="291"/>
        <v>0</v>
      </c>
      <c r="AY26" s="35">
        <f t="shared" si="291"/>
        <v>0</v>
      </c>
      <c r="AZ26" s="36">
        <f t="shared" si="291"/>
        <v>0</v>
      </c>
      <c r="BA26" s="37">
        <f t="shared" si="291"/>
        <v>0</v>
      </c>
      <c r="BB26" s="38">
        <f t="shared" si="291"/>
        <v>0</v>
      </c>
      <c r="BC26" s="1">
        <f t="shared" ref="BC26" si="292">IF(M27=0,0,M27-K30)</f>
        <v>0</v>
      </c>
      <c r="BD26" s="105">
        <f t="shared" ref="BD26" si="293">7-J27</f>
        <v>0</v>
      </c>
      <c r="BE26" s="106" t="str">
        <f t="shared" ref="BE26:BE29" si="294">BL26</f>
        <v>Dni realizacji</v>
      </c>
      <c r="BG26" s="89" t="s">
        <v>78</v>
      </c>
      <c r="BK26" s="98">
        <f t="shared" ref="BK26" si="295">7-J27</f>
        <v>0</v>
      </c>
      <c r="BL26" s="99" t="s">
        <v>72</v>
      </c>
    </row>
    <row r="27" spans="1:66" ht="15" hidden="1" customHeight="1" x14ac:dyDescent="0.2">
      <c r="B27" s="116"/>
      <c r="C27" s="117"/>
      <c r="D27" s="118"/>
      <c r="E27" s="119"/>
      <c r="F27" s="92"/>
      <c r="G27" s="190">
        <f t="shared" ref="G27" si="296">IF(AND($B19=$B25,$B19&lt;&gt;"",$B19&lt;&gt;0),F25+G21,F25)</f>
        <v>18</v>
      </c>
      <c r="H27" s="121"/>
      <c r="I27" s="165">
        <f t="shared" si="239"/>
        <v>0</v>
      </c>
      <c r="J27" s="195">
        <f t="shared" ref="J27" si="297">IF($B25=$B19,COUNTIF(L27:R27,0),COUNTIF(L28:R28,0)+COUNTIF(L28:R28,""))</f>
        <v>7</v>
      </c>
      <c r="K27" s="39">
        <f t="shared" ref="K27:R27" si="298">IF($B19=$B25,K28+K21,K28)</f>
        <v>0</v>
      </c>
      <c r="L27" s="40">
        <f t="shared" si="298"/>
        <v>0</v>
      </c>
      <c r="M27" s="40">
        <f t="shared" si="298"/>
        <v>0</v>
      </c>
      <c r="N27" s="40">
        <f t="shared" si="298"/>
        <v>0</v>
      </c>
      <c r="O27" s="40">
        <f t="shared" si="298"/>
        <v>0</v>
      </c>
      <c r="P27" s="41">
        <f t="shared" si="298"/>
        <v>0</v>
      </c>
      <c r="Q27" s="42">
        <f t="shared" si="298"/>
        <v>0</v>
      </c>
      <c r="R27" s="43">
        <f t="shared" si="298"/>
        <v>0</v>
      </c>
      <c r="S27" s="195">
        <f t="shared" ref="S27" si="299">IF($B25=$B19,COUNTIF(U27:AA27,0),COUNTIF(U28:AA28,0)+COUNTIF(U28:AA28,""))</f>
        <v>7</v>
      </c>
      <c r="T27" s="39">
        <f t="shared" ref="T27:AA27" si="300">IF($B19=$B25,T28+T21,T28)</f>
        <v>0</v>
      </c>
      <c r="U27" s="40">
        <f t="shared" si="300"/>
        <v>0</v>
      </c>
      <c r="V27" s="40">
        <f t="shared" si="300"/>
        <v>0</v>
      </c>
      <c r="W27" s="40">
        <f t="shared" si="300"/>
        <v>0</v>
      </c>
      <c r="X27" s="40">
        <f t="shared" si="300"/>
        <v>0</v>
      </c>
      <c r="Y27" s="41">
        <f t="shared" si="300"/>
        <v>0</v>
      </c>
      <c r="Z27" s="42">
        <f t="shared" si="300"/>
        <v>0</v>
      </c>
      <c r="AA27" s="43">
        <f t="shared" si="300"/>
        <v>0</v>
      </c>
      <c r="AB27" s="195">
        <f t="shared" ref="AB27" si="301">IF($B25=$B19,COUNTIF(AD27:AJ27,0),COUNTIF(AD28:AJ28,0)+COUNTIF(AD28:AJ28,""))</f>
        <v>7</v>
      </c>
      <c r="AC27" s="39">
        <f t="shared" ref="AC27:AJ27" si="302">IF($B19=$B25,AC28+AC21,AC28)</f>
        <v>0</v>
      </c>
      <c r="AD27" s="40">
        <f t="shared" si="302"/>
        <v>0</v>
      </c>
      <c r="AE27" s="40">
        <f t="shared" si="302"/>
        <v>0</v>
      </c>
      <c r="AF27" s="40">
        <f t="shared" si="302"/>
        <v>0</v>
      </c>
      <c r="AG27" s="40">
        <f t="shared" si="302"/>
        <v>0</v>
      </c>
      <c r="AH27" s="41">
        <f t="shared" si="302"/>
        <v>0</v>
      </c>
      <c r="AI27" s="42">
        <f t="shared" si="302"/>
        <v>0</v>
      </c>
      <c r="AJ27" s="43">
        <f t="shared" si="302"/>
        <v>0</v>
      </c>
      <c r="AK27" s="195">
        <f t="shared" ref="AK27" si="303">IF($B25=$B19,COUNTIF(AM27:AS27,0),COUNTIF(AM28:AS28,0)+COUNTIF(AM28:AS28,""))</f>
        <v>7</v>
      </c>
      <c r="AL27" s="39">
        <f t="shared" ref="AL27:AS27" si="304">IF($B19=$B25,AL28+AL21,AL28)</f>
        <v>0</v>
      </c>
      <c r="AM27" s="40">
        <f t="shared" si="304"/>
        <v>0</v>
      </c>
      <c r="AN27" s="40">
        <f t="shared" si="304"/>
        <v>0</v>
      </c>
      <c r="AO27" s="40">
        <f t="shared" si="304"/>
        <v>0</v>
      </c>
      <c r="AP27" s="40">
        <f t="shared" si="304"/>
        <v>0</v>
      </c>
      <c r="AQ27" s="41">
        <f t="shared" si="304"/>
        <v>0</v>
      </c>
      <c r="AR27" s="42">
        <f t="shared" si="304"/>
        <v>0</v>
      </c>
      <c r="AS27" s="43">
        <f t="shared" si="304"/>
        <v>0</v>
      </c>
      <c r="AT27" s="195">
        <f t="shared" ref="AT27" si="305">IF($B25=$B19,COUNTIF(AV27:BB27,0),COUNTIF(AV28:BB28,0)+COUNTIF(AV28:BB28,""))</f>
        <v>7</v>
      </c>
      <c r="AU27" s="39">
        <f t="shared" ref="AU27:BB27" si="306">IF($B19=$B25,AU28+AU21,AU28)</f>
        <v>0</v>
      </c>
      <c r="AV27" s="40">
        <f t="shared" si="306"/>
        <v>0</v>
      </c>
      <c r="AW27" s="40">
        <f t="shared" si="306"/>
        <v>0</v>
      </c>
      <c r="AX27" s="40">
        <f t="shared" si="306"/>
        <v>0</v>
      </c>
      <c r="AY27" s="40">
        <f t="shared" si="306"/>
        <v>0</v>
      </c>
      <c r="AZ27" s="41">
        <f t="shared" si="306"/>
        <v>0</v>
      </c>
      <c r="BA27" s="42">
        <f t="shared" si="306"/>
        <v>0</v>
      </c>
      <c r="BB27" s="43">
        <f t="shared" si="306"/>
        <v>0</v>
      </c>
      <c r="BC27" s="1">
        <f t="shared" ref="BC27" si="307">IF(N27=0,0,N27-K30)</f>
        <v>0</v>
      </c>
      <c r="BD27" s="112">
        <f t="shared" ref="BD27" si="308">BD26*K30</f>
        <v>0</v>
      </c>
      <c r="BE27" s="106" t="str">
        <f t="shared" si="294"/>
        <v>Realizacja planu</v>
      </c>
      <c r="BG27" s="114">
        <f t="shared" ref="BG27" si="309">J25</f>
        <v>0</v>
      </c>
      <c r="BH27" s="89" t="s">
        <v>73</v>
      </c>
      <c r="BK27" s="111">
        <f t="shared" ref="BK27" si="310">BK26*K30</f>
        <v>0</v>
      </c>
      <c r="BL27" s="99" t="s">
        <v>71</v>
      </c>
      <c r="BN27" s="89" t="s">
        <v>79</v>
      </c>
    </row>
    <row r="28" spans="1:66" ht="15.75" customHeight="1" x14ac:dyDescent="0.2">
      <c r="A28" s="1" t="str">
        <f t="shared" ref="A28" si="311">A25</f>
        <v>1. Niewypełnione</v>
      </c>
      <c r="B28" s="315">
        <f t="shared" si="177"/>
        <v>2</v>
      </c>
      <c r="C28" s="318"/>
      <c r="D28" s="318"/>
      <c r="E28" s="318"/>
      <c r="F28" s="31"/>
      <c r="G28" s="183"/>
      <c r="H28" s="122">
        <f t="shared" ref="H28" si="312">5-COUNTIF(AU25,0)-COUNTIF(AL25,0)-COUNTIF(AC25,0)-COUNTIF(T25,0)-COUNTIF(K25,0)</f>
        <v>0</v>
      </c>
      <c r="I28" s="165">
        <f t="shared" si="239"/>
        <v>0</v>
      </c>
      <c r="J28" s="187">
        <f t="shared" ref="J28" si="313">IF($B25=$B19,J22+IF($F25&lt;&gt;$G25,(K25+$G27-$G26)/$F25,K25/$F25),IF($F25&lt;&gt;G25,(K25+$G27-$G26)/$F25,K25/$F25))</f>
        <v>0</v>
      </c>
      <c r="K28" s="7">
        <f t="shared" ref="K28:K29" si="314">SUM(L28:R28)</f>
        <v>0</v>
      </c>
      <c r="L28" s="26">
        <f t="shared" ref="L28:R28" si="315">L25</f>
        <v>0</v>
      </c>
      <c r="M28" s="26">
        <f t="shared" si="315"/>
        <v>0</v>
      </c>
      <c r="N28" s="26">
        <f t="shared" si="315"/>
        <v>0</v>
      </c>
      <c r="O28" s="26">
        <f t="shared" si="315"/>
        <v>0</v>
      </c>
      <c r="P28" s="26">
        <f t="shared" si="315"/>
        <v>0</v>
      </c>
      <c r="Q28" s="29">
        <f t="shared" si="315"/>
        <v>0</v>
      </c>
      <c r="R28" s="23">
        <f t="shared" si="315"/>
        <v>0</v>
      </c>
      <c r="S28" s="187">
        <f t="shared" ref="S28" si="316">IF($B25=$B19,S22+IF($F25&lt;&gt;$G25,(T25+$G27-$G26)/$F25,T25/$F25),IF($F25&lt;&gt;P25,(T25+$G27-$G26)/$F25,T25/$F25))</f>
        <v>0</v>
      </c>
      <c r="T28" s="7">
        <f t="shared" ref="T28:T29" si="317">SUM(U28:AA28)</f>
        <v>0</v>
      </c>
      <c r="U28" s="26">
        <f t="shared" ref="U28:AA28" si="318">U25</f>
        <v>0</v>
      </c>
      <c r="V28" s="26">
        <f t="shared" si="318"/>
        <v>0</v>
      </c>
      <c r="W28" s="26">
        <f t="shared" si="318"/>
        <v>0</v>
      </c>
      <c r="X28" s="26">
        <f t="shared" si="318"/>
        <v>0</v>
      </c>
      <c r="Y28" s="113">
        <f t="shared" si="318"/>
        <v>0</v>
      </c>
      <c r="Z28" s="29">
        <f t="shared" si="318"/>
        <v>0</v>
      </c>
      <c r="AA28" s="23">
        <f t="shared" si="318"/>
        <v>0</v>
      </c>
      <c r="AB28" s="187">
        <f t="shared" ref="AB28" si="319">IF($B25=$B19,AB22+IF($F25&lt;&gt;$G25,(AC25+$G27-$G26)/$F25,AC25/$F25),IF($F25&lt;&gt;Y25,(AC25+$G27-$G26)/$F25,AC25/$F25))</f>
        <v>0</v>
      </c>
      <c r="AC28" s="7">
        <f t="shared" ref="AC28:AC29" si="320">SUM(AD28:AJ28)</f>
        <v>0</v>
      </c>
      <c r="AD28" s="26">
        <f t="shared" ref="AD28:AJ28" si="321">AD25</f>
        <v>0</v>
      </c>
      <c r="AE28" s="26">
        <f t="shared" si="321"/>
        <v>0</v>
      </c>
      <c r="AF28" s="26">
        <f t="shared" si="321"/>
        <v>0</v>
      </c>
      <c r="AG28" s="26">
        <f t="shared" si="321"/>
        <v>0</v>
      </c>
      <c r="AH28" s="113">
        <f t="shared" si="321"/>
        <v>0</v>
      </c>
      <c r="AI28" s="29">
        <f t="shared" si="321"/>
        <v>0</v>
      </c>
      <c r="AJ28" s="23">
        <f t="shared" si="321"/>
        <v>0</v>
      </c>
      <c r="AK28" s="187">
        <f t="shared" ref="AK28" si="322">IF($B25=$B19,AK22+IF($F25&lt;&gt;$G25,(AL25+$G27-$G26)/$F25,AL25/$F25),IF($F25&lt;&gt;AH25,(AL25+$G27-$G26)/$F25,AL25/$F25))</f>
        <v>0</v>
      </c>
      <c r="AL28" s="7">
        <f t="shared" ref="AL28:AL29" si="323">SUM(AM28:AS28)</f>
        <v>0</v>
      </c>
      <c r="AM28" s="26">
        <f t="shared" ref="AM28:AS28" si="324">AM25</f>
        <v>0</v>
      </c>
      <c r="AN28" s="26">
        <f t="shared" si="324"/>
        <v>0</v>
      </c>
      <c r="AO28" s="26">
        <f t="shared" si="324"/>
        <v>0</v>
      </c>
      <c r="AP28" s="26">
        <f t="shared" si="324"/>
        <v>0</v>
      </c>
      <c r="AQ28" s="113">
        <f t="shared" si="324"/>
        <v>0</v>
      </c>
      <c r="AR28" s="29">
        <f t="shared" si="324"/>
        <v>0</v>
      </c>
      <c r="AS28" s="23">
        <f t="shared" si="324"/>
        <v>0</v>
      </c>
      <c r="AT28" s="187">
        <f t="shared" ref="AT28" si="325">IF($B25=$B19,AT22+IF($F25&lt;&gt;$G25,(AU25+$G27-$G26)/$F25,AU25/$F25),IF($F25&lt;&gt;AQ25,(AU25+$G27-$G26)/$F25,AU25/$F25))</f>
        <v>0</v>
      </c>
      <c r="AU28" s="7">
        <f t="shared" ref="AU28:AU29" si="326">SUM(AV28:BB28)</f>
        <v>0</v>
      </c>
      <c r="AV28" s="6">
        <f t="shared" si="193"/>
        <v>0</v>
      </c>
      <c r="AW28" s="6">
        <f t="shared" ref="AW28:BB28" si="327">IF(SUM($AM$9:$AS$9)=SUM($AV$9:$BB$9),AW25,IF(AND(SUM($AV$9:$BB$9)&gt;42,SUM($AV$9:$BB$9)&lt;49),AW25,0))</f>
        <v>0</v>
      </c>
      <c r="AX28" s="6">
        <f t="shared" si="327"/>
        <v>0</v>
      </c>
      <c r="AY28" s="6">
        <f t="shared" si="327"/>
        <v>0</v>
      </c>
      <c r="AZ28" s="26">
        <f t="shared" si="327"/>
        <v>0</v>
      </c>
      <c r="BA28" s="29">
        <f t="shared" si="327"/>
        <v>0</v>
      </c>
      <c r="BB28" s="23">
        <f t="shared" si="327"/>
        <v>0</v>
      </c>
      <c r="BC28" s="1">
        <f t="shared" ref="BC28" si="328">IF(O27=0,0,O27-K30)</f>
        <v>0</v>
      </c>
      <c r="BD28" s="105">
        <f t="shared" ref="BD28" si="329">K27</f>
        <v>0</v>
      </c>
      <c r="BE28" s="106" t="str">
        <f t="shared" si="294"/>
        <v>Godziny zrealizowane</v>
      </c>
      <c r="BK28" s="100">
        <f t="shared" ref="BK28" si="330">K27</f>
        <v>0</v>
      </c>
      <c r="BL28" s="99" t="s">
        <v>77</v>
      </c>
    </row>
    <row r="29" spans="1:66" ht="15.75" customHeight="1" x14ac:dyDescent="0.2">
      <c r="A29" s="1" t="str">
        <f t="shared" ref="A29:A30" si="331">A28</f>
        <v>1. Niewypełnione</v>
      </c>
      <c r="B29" s="315"/>
      <c r="C29" s="318"/>
      <c r="D29" s="318"/>
      <c r="E29" s="318"/>
      <c r="F29" s="31"/>
      <c r="G29" s="183"/>
      <c r="H29" s="123">
        <f t="shared" ref="H29" si="332">IF($B25=$B19,H23+F29,$F29)</f>
        <v>0</v>
      </c>
      <c r="I29" s="165">
        <f t="shared" si="239"/>
        <v>0</v>
      </c>
      <c r="J29" s="141">
        <f t="shared" ref="J29" si="333">IF($H28=0,0,IF($B19=$B25,IF($H30&gt;0,$H30+J23,K25+J23),IF($H30&gt;0,$H30,K25)))</f>
        <v>0</v>
      </c>
      <c r="K29" s="7">
        <f t="shared" si="314"/>
        <v>0</v>
      </c>
      <c r="L29" s="6"/>
      <c r="M29" s="6"/>
      <c r="N29" s="6"/>
      <c r="O29" s="6"/>
      <c r="P29" s="26"/>
      <c r="Q29" s="29"/>
      <c r="R29" s="23"/>
      <c r="S29" s="141">
        <f t="shared" ref="S29" si="334">IF($H28=0,0,IF($B19=$B25,IF($H30&gt;0,$H30+S23,T25+S23),IF($H30&gt;0,$H30,T25)))</f>
        <v>0</v>
      </c>
      <c r="T29" s="7">
        <f t="shared" si="317"/>
        <v>0</v>
      </c>
      <c r="U29" s="6"/>
      <c r="V29" s="6"/>
      <c r="W29" s="6"/>
      <c r="X29" s="6"/>
      <c r="Y29" s="26"/>
      <c r="Z29" s="29"/>
      <c r="AA29" s="23"/>
      <c r="AB29" s="141">
        <f t="shared" ref="AB29" si="335">IF($H28=0,0,IF($B19=$B25,IF($H30&gt;0,$H30+AB23,AC25+AB23),IF($H30&gt;0,$H30,AC25)))</f>
        <v>0</v>
      </c>
      <c r="AC29" s="7">
        <f t="shared" si="320"/>
        <v>0</v>
      </c>
      <c r="AD29" s="6"/>
      <c r="AE29" s="6"/>
      <c r="AF29" s="6"/>
      <c r="AG29" s="6"/>
      <c r="AH29" s="26"/>
      <c r="AI29" s="29"/>
      <c r="AJ29" s="23"/>
      <c r="AK29" s="141">
        <f t="shared" ref="AK29" si="336">IF($H28=0,0,IF($B19=$B25,IF($H30&gt;0,$H30+AK23,AL25+AK23),IF($H30&gt;0,$H30,AL25)))</f>
        <v>0</v>
      </c>
      <c r="AL29" s="7">
        <f t="shared" si="323"/>
        <v>0</v>
      </c>
      <c r="AM29" s="6"/>
      <c r="AN29" s="6"/>
      <c r="AO29" s="6"/>
      <c r="AP29" s="6"/>
      <c r="AQ29" s="26"/>
      <c r="AR29" s="29"/>
      <c r="AS29" s="23"/>
      <c r="AT29" s="141">
        <f t="shared" ref="AT29" si="337">IF($H28=0,0,IF($B19=$B25,IF($H30&gt;0,$H30+AT23,AU25+AT23),IF($H30&gt;0,$H30,AU25)))</f>
        <v>0</v>
      </c>
      <c r="AU29" s="7">
        <f t="shared" si="326"/>
        <v>0</v>
      </c>
      <c r="AV29" s="6"/>
      <c r="AW29" s="6"/>
      <c r="AX29" s="6"/>
      <c r="AY29" s="6"/>
      <c r="AZ29" s="26"/>
      <c r="BA29" s="29"/>
      <c r="BB29" s="23"/>
      <c r="BC29" s="1">
        <f t="shared" ref="BC29" si="338">IF(P27=0,0,P27-K30)</f>
        <v>0</v>
      </c>
      <c r="BD29" s="107">
        <f t="shared" ref="BD29" si="339">BD28-BD27</f>
        <v>0</v>
      </c>
      <c r="BE29" s="108" t="str">
        <f t="shared" si="294"/>
        <v>godziny ponadwymiarowe = Plan -to  co powinien uczyć</v>
      </c>
      <c r="BK29" s="100">
        <f t="shared" ref="BK29" si="340">BK28-BK27</f>
        <v>0</v>
      </c>
      <c r="BL29" s="99" t="s">
        <v>74</v>
      </c>
    </row>
    <row r="30" spans="1:66" ht="18.75" customHeight="1" thickBot="1" x14ac:dyDescent="0.25">
      <c r="A30" s="1" t="str">
        <f t="shared" si="331"/>
        <v>1. Niewypełnione</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Rozpocznij wypełniając nazwisko i imię, sprawdź pensum, l. tygodni, godz. w roku</v>
      </c>
      <c r="C30" s="314"/>
      <c r="D30" s="314"/>
      <c r="E30" s="314"/>
      <c r="F30" s="173"/>
      <c r="G30" s="184"/>
      <c r="H30" s="191">
        <f t="shared" si="201"/>
        <v>0</v>
      </c>
      <c r="I30" s="193"/>
      <c r="J30" s="176">
        <f t="shared" ref="J30" si="341">IF($B19=$B25,IF(L25+L20&gt;0,1,0)+IF(M25+M20&gt;0,1,0)+IF(N25+N20&gt;0,1,0)+IF(O25+O20&gt;0,1,0)+IF(P25+P20&gt;0,1,0)+IF(Q25+Q20&gt;0,1,0)+IF(R25+R20&gt;0,1,0),J26)</f>
        <v>0</v>
      </c>
      <c r="K30" s="133">
        <f t="shared" ref="K30" si="342">IF(OR($B25=$B31,J30=0,(K26-Q30+O30)&lt;=0),0,(K26-Q30+O30)/J30)</f>
        <v>0</v>
      </c>
      <c r="L30" s="137">
        <f t="shared" ref="L30" si="343">IF(K30*(7-J27)&lt;=0,0,K30*(7-J27))</f>
        <v>0</v>
      </c>
      <c r="M30" s="309">
        <f t="shared" ref="M30" si="344">ROUND(IF(OR(K27-K30*(7-J27)+P30&lt;0,$B25=$B31,K30&lt;=0,K27=0),0,IF(K27-K30*(7-J27)+P30&gt;Q30-O30+P30,Q30-O30+P30,K27-K30*(7-J27)+P30)),1)</f>
        <v>0</v>
      </c>
      <c r="N30" s="310"/>
      <c r="O30" s="139">
        <f t="shared" ref="O30" si="345">IF(OR($B25=$B31,J26=0),0,IF($B25=$B19,J25,$F25))</f>
        <v>0</v>
      </c>
      <c r="P30" s="30">
        <f t="shared" ref="P30" si="346">IF(OR($B25=$B31,J30=0),0,$G27-$G26)</f>
        <v>0</v>
      </c>
      <c r="Q30" s="134">
        <f t="shared" ref="Q30" si="347">IF(OR($B25=$B31,J30=0),0,J29)</f>
        <v>0</v>
      </c>
      <c r="R30" s="138">
        <f t="shared" ref="R30" si="348">IF($B25=$B31,0,K27)</f>
        <v>0</v>
      </c>
      <c r="S30" s="176">
        <f t="shared" ref="S30" si="349">IF($B19=$B25,IF(U25+U20&gt;0,1,0)+IF(V25+V20&gt;0,1,0)+IF(W25+W20&gt;0,1,0)+IF(X25+X20&gt;0,1,0)+IF(Y25+Y20&gt;0,1,0)+IF(Z25+Z20&gt;0,1,0)+IF(AA25+AA20&gt;0,1,0),S26)</f>
        <v>0</v>
      </c>
      <c r="T30" s="133">
        <f t="shared" ref="T30" si="350">IF(OR($B25=$B31,S30=0,(T26-Z30+X30)&lt;=0),0,(T26-Z30+X30)/S30)</f>
        <v>0</v>
      </c>
      <c r="U30" s="137">
        <f t="shared" ref="U30" si="351">IF(T30*(7-S27)&lt;=0,0,T30*(7-S27))</f>
        <v>0</v>
      </c>
      <c r="V30" s="309">
        <f t="shared" ref="V30" si="352">ROUND(IF(OR(T27-T30*(7-S27)+Y30&lt;0,$B25=$B31,T30&lt;=0,T27=0),0,IF(T27-T30*(7-S27)+Y30&gt;Z30-X30+Y30,Z30-X30+Y30,T27-T30*(7-S27)+Y30)),1)</f>
        <v>0</v>
      </c>
      <c r="W30" s="310"/>
      <c r="X30" s="139">
        <f t="shared" ref="X30" si="353">IF(OR($B25=$B31,S26=0),0,IF($B25=$B19,S25,$F25))</f>
        <v>0</v>
      </c>
      <c r="Y30" s="30">
        <f t="shared" ref="Y30" si="354">IF(OR($B25=$B31,S30=0),0,$G27-$G26)</f>
        <v>0</v>
      </c>
      <c r="Z30" s="134">
        <f t="shared" ref="Z30" si="355">IF(OR($B25=$B31,S30=0),0,S29)</f>
        <v>0</v>
      </c>
      <c r="AA30" s="138">
        <f t="shared" ref="AA30" si="356">IF($B25=$B31,0,T27)</f>
        <v>0</v>
      </c>
      <c r="AB30" s="176">
        <f t="shared" ref="AB30" si="357">IF($B19=$B25,IF(AD25+AD20&gt;0,1,0)+IF(AE25+AE20&gt;0,1,0)+IF(AF25+AF20&gt;0,1,0)+IF(AG25+AG20&gt;0,1,0)+IF(AH25+AH20&gt;0,1,0)+IF(AI25+AI20&gt;0,1,0)+IF(AJ25+AJ20&gt;0,1,0),AB26)</f>
        <v>0</v>
      </c>
      <c r="AC30" s="133">
        <f t="shared" ref="AC30" si="358">IF(OR($B25=$B31,AB30=0,(AC26-AI30+AG30)&lt;=0),0,(AC26-AI30+AG30)/AB30)</f>
        <v>0</v>
      </c>
      <c r="AD30" s="137">
        <f t="shared" ref="AD30" si="359">IF(AC30*(7-AB27)&lt;=0,0,AC30*(7-AB27))</f>
        <v>0</v>
      </c>
      <c r="AE30" s="309">
        <f t="shared" ref="AE30" si="360">ROUND(IF(OR(AC27-AC30*(7-AB27)+AH30&lt;0,$B25=$B31,AC30&lt;=0,AC27=0),0,IF(AC27-AC30*(7-AB27)+AH30&gt;AI30-AG30+AH30,AI30-AG30+AH30,AC27-AC30*(7-AB27)+AH30)),1)</f>
        <v>0</v>
      </c>
      <c r="AF30" s="310"/>
      <c r="AG30" s="139">
        <f t="shared" ref="AG30" si="361">IF(OR($B25=$B31,AB26=0),0,IF($B25=$B19,AB25,$F25))</f>
        <v>0</v>
      </c>
      <c r="AH30" s="30">
        <f t="shared" ref="AH30" si="362">IF(OR($B25=$B31,AB30=0),0,$G27-$G26)</f>
        <v>0</v>
      </c>
      <c r="AI30" s="134">
        <f t="shared" ref="AI30" si="363">IF(OR($B25=$B31,AB30=0),0,AB29)</f>
        <v>0</v>
      </c>
      <c r="AJ30" s="138">
        <f t="shared" ref="AJ30" si="364">IF($B25=$B31,0,AC27)</f>
        <v>0</v>
      </c>
      <c r="AK30" s="176">
        <f t="shared" ref="AK30" si="365">IF($B19=$B25,IF(AM25+AM20&gt;0,1,0)+IF(AN25+AN20&gt;0,1,0)+IF(AO25+AO20&gt;0,1,0)+IF(AP25+AP20&gt;0,1,0)+IF(AQ25+AQ20&gt;0,1,0)+IF(AR25+AR20&gt;0,1,0)+IF(AS25+AS20&gt;0,1,0),AK26)</f>
        <v>0</v>
      </c>
      <c r="AL30" s="133">
        <f t="shared" ref="AL30" si="366">IF(OR($B25=$B31,AK30=0,(AL26-AR30+AP30)&lt;=0),0,(AL26-AR30+AP30)/AK30)</f>
        <v>0</v>
      </c>
      <c r="AM30" s="137">
        <f t="shared" ref="AM30" si="367">IF(AL30*(7-AK27)&lt;=0,0,AL30*(7-AK27))</f>
        <v>0</v>
      </c>
      <c r="AN30" s="309">
        <f t="shared" ref="AN30" si="368">ROUND(IF(OR(AL27-AL30*(7-AK27)+AQ30&lt;0,$B25=$B31,AL30&lt;=0,AL27=0),0,IF(AL27-AL30*(7-AK27)+AQ30&gt;AR30-AP30+AQ30,AR30-AP30+AQ30,AL27-AL30*(7-AK27)+AQ30)),1)</f>
        <v>0</v>
      </c>
      <c r="AO30" s="310"/>
      <c r="AP30" s="139">
        <f t="shared" ref="AP30" si="369">IF(OR($B25=$B31,AK26=0),0,IF($B25=$B19,AK25,$F25))</f>
        <v>0</v>
      </c>
      <c r="AQ30" s="30">
        <f t="shared" ref="AQ30" si="370">IF(OR($B25=$B31,AK30=0),0,$G27-$G26)</f>
        <v>0</v>
      </c>
      <c r="AR30" s="134">
        <f t="shared" ref="AR30" si="371">IF(OR($B25=$B31,AK30=0),0,AK29)</f>
        <v>0</v>
      </c>
      <c r="AS30" s="138">
        <f t="shared" ref="AS30" si="372">IF($B25=$B31,0,AL27)</f>
        <v>0</v>
      </c>
      <c r="AT30" s="176">
        <f t="shared" ref="AT30" si="373">IF($B19=$B25,IF(AV25+AV20&gt;0,1,0)+IF(AW25+AW20&gt;0,1,0)+IF(AX25+AX20&gt;0,1,0)+IF(AY25+AY20&gt;0,1,0)+IF(AZ25+AZ20&gt;0,1,0)+IF(BA25+BA20&gt;0,1,0)+IF(BB25+BB20&gt;0,1,0),AT26)</f>
        <v>0</v>
      </c>
      <c r="AU30" s="133">
        <f t="shared" ref="AU30" si="374">IF(OR($B25=$B31,AT30=0,(AU26-BA30+AY30)&lt;=0),0,(AU26-BA30+AY30)/AT30)</f>
        <v>0</v>
      </c>
      <c r="AV30" s="137">
        <f t="shared" ref="AV30" si="375">IF(AU30*(7-AT27)&lt;=0,0,AU30*(7-AT27))</f>
        <v>0</v>
      </c>
      <c r="AW30" s="309">
        <f t="shared" ref="AW30" si="376">ROUND(IF(OR(AU27-AU30*(7-AT27)+AZ30&lt;0,$B25=$B31,AU30&lt;=0,AU27=0),0,IF(AU27-AU30*(7-AT27)+AZ30&gt;BA30-AY30+AZ30,BA30-AY30+AZ30,AU27-AU30*(7-AT27)+AZ30)),1)</f>
        <v>0</v>
      </c>
      <c r="AX30" s="310"/>
      <c r="AY30" s="139">
        <f t="shared" ref="AY30" si="377">IF(OR($B25=$B31,AT26=0),0,IF($B25=$B19,AT25,$F25))</f>
        <v>0</v>
      </c>
      <c r="AZ30" s="30">
        <f t="shared" ref="AZ30" si="378">IF(OR($B25=$B31,AT30=0),0,$G27-$G26)</f>
        <v>0</v>
      </c>
      <c r="BA30" s="134">
        <f t="shared" ref="BA30" si="379">IF(OR($B25=$B31,AT30=0),0,AT29)</f>
        <v>0</v>
      </c>
      <c r="BB30" s="138">
        <f t="shared" ref="BB30" si="380">IF($B25=$B31,0,AU27)</f>
        <v>0</v>
      </c>
      <c r="BC30" s="89">
        <f t="shared" ref="BC30" si="381">SUBTOTAL(9,BC25:BC29)</f>
        <v>0</v>
      </c>
      <c r="BD30" s="109">
        <f t="shared" ref="BD30" si="382">BD25</f>
        <v>0</v>
      </c>
      <c r="BE30" s="110">
        <f t="shared" ref="BE30" si="383">IF(BD29&lt;=BD30,BD29,BD30)</f>
        <v>0</v>
      </c>
      <c r="BF30" s="90" t="str">
        <f t="shared" ref="BF30" si="384">BM30</f>
        <v>godziny ponadwymiarowe wynik po sprawdzeniu czy nie przekracza planu</v>
      </c>
      <c r="BK30" s="101">
        <f t="shared" ref="BK30" si="385">BK25</f>
        <v>-18</v>
      </c>
      <c r="BL30" s="102">
        <f t="shared" ref="BL30" si="386">IF(BK29&lt;=BK25,BK29,BK25)</f>
        <v>-18</v>
      </c>
      <c r="BM30" s="91" t="s">
        <v>75</v>
      </c>
    </row>
    <row r="31" spans="1:66" ht="15.75" x14ac:dyDescent="0.2">
      <c r="A31" s="1" t="str">
        <f t="shared" ref="A31" si="387">IF(B31="","1. Niewypełnione",B31)</f>
        <v>1. Niewypełnione</v>
      </c>
      <c r="B31" s="316"/>
      <c r="C31" s="317"/>
      <c r="D31" s="317"/>
      <c r="E31" s="317"/>
      <c r="F31" s="177">
        <v>18</v>
      </c>
      <c r="G31" s="185">
        <f t="shared" ref="G31" si="388">F31</f>
        <v>18</v>
      </c>
      <c r="H31" s="177"/>
      <c r="I31" s="192">
        <f t="shared" ref="I31:I35" si="389">K31+T31+AC31+AL31+AU31</f>
        <v>0</v>
      </c>
      <c r="J31" s="186">
        <f t="shared" ref="J31" si="390">IF(OR($B31=$B37,J34=0),0,ROUND((K32+P36)/J34,0))</f>
        <v>0</v>
      </c>
      <c r="K31" s="51">
        <f t="shared" ref="K31:K32" si="391">SUM(L31:R31)</f>
        <v>0</v>
      </c>
      <c r="L31" s="52"/>
      <c r="M31" s="52"/>
      <c r="N31" s="52"/>
      <c r="O31" s="52"/>
      <c r="P31" s="53"/>
      <c r="Q31" s="54"/>
      <c r="R31" s="55"/>
      <c r="S31" s="188">
        <f t="shared" ref="S31" si="392">IF(OR($B31=$B37,S34=0),0,ROUND((T32+Y36)/S34,0))</f>
        <v>0</v>
      </c>
      <c r="T31" s="178">
        <f t="shared" ref="T31:T32" si="393">SUM(U31:AA31)</f>
        <v>0</v>
      </c>
      <c r="U31" s="179">
        <f t="shared" ref="U31" si="394">L31</f>
        <v>0</v>
      </c>
      <c r="V31" s="179">
        <f t="shared" ref="V31" si="395">M31</f>
        <v>0</v>
      </c>
      <c r="W31" s="179">
        <f t="shared" ref="W31" si="396">N31</f>
        <v>0</v>
      </c>
      <c r="X31" s="179">
        <f t="shared" ref="X31" si="397">O31</f>
        <v>0</v>
      </c>
      <c r="Y31" s="180">
        <f t="shared" ref="Y31" si="398">P31</f>
        <v>0</v>
      </c>
      <c r="Z31" s="181">
        <f t="shared" ref="Z31" si="399">Q31</f>
        <v>0</v>
      </c>
      <c r="AA31" s="182">
        <f t="shared" ref="AA31" si="400">R31</f>
        <v>0</v>
      </c>
      <c r="AB31" s="188">
        <f t="shared" ref="AB31" si="401">IF(OR($B31=$B37,AB34=0),0,ROUND((AC32+AH36)/AB34,0))</f>
        <v>0</v>
      </c>
      <c r="AC31" s="178">
        <f t="shared" ref="AC31:AC32" si="402">SUM(AD31:AJ31)</f>
        <v>0</v>
      </c>
      <c r="AD31" s="179">
        <f t="shared" ref="AD31" si="403">U31</f>
        <v>0</v>
      </c>
      <c r="AE31" s="179">
        <f t="shared" ref="AE31" si="404">V31</f>
        <v>0</v>
      </c>
      <c r="AF31" s="179">
        <f t="shared" ref="AF31" si="405">W31</f>
        <v>0</v>
      </c>
      <c r="AG31" s="179">
        <f t="shared" ref="AG31" si="406">X31</f>
        <v>0</v>
      </c>
      <c r="AH31" s="180">
        <f t="shared" ref="AH31" si="407">Y31</f>
        <v>0</v>
      </c>
      <c r="AI31" s="181">
        <f t="shared" ref="AI31" si="408">Z31</f>
        <v>0</v>
      </c>
      <c r="AJ31" s="182">
        <f t="shared" ref="AJ31" si="409">AA31</f>
        <v>0</v>
      </c>
      <c r="AK31" s="188">
        <f t="shared" ref="AK31" si="410">IF(OR($B31=$B37,AK34=0),0,ROUND((AL32+AQ36)/AK34,0))</f>
        <v>0</v>
      </c>
      <c r="AL31" s="178">
        <f t="shared" ref="AL31:AL32" si="411">SUM(AM31:AS31)</f>
        <v>0</v>
      </c>
      <c r="AM31" s="179">
        <f t="shared" ref="AM31" si="412">AD31</f>
        <v>0</v>
      </c>
      <c r="AN31" s="179">
        <f t="shared" ref="AN31" si="413">AE31</f>
        <v>0</v>
      </c>
      <c r="AO31" s="179">
        <f t="shared" ref="AO31" si="414">AF31</f>
        <v>0</v>
      </c>
      <c r="AP31" s="179">
        <f t="shared" ref="AP31" si="415">AG31</f>
        <v>0</v>
      </c>
      <c r="AQ31" s="180">
        <f t="shared" ref="AQ31" si="416">AH31</f>
        <v>0</v>
      </c>
      <c r="AR31" s="181">
        <f t="shared" ref="AR31" si="417">AI31</f>
        <v>0</v>
      </c>
      <c r="AS31" s="182">
        <f t="shared" ref="AS31" si="418">AJ31</f>
        <v>0</v>
      </c>
      <c r="AT31" s="188">
        <f t="shared" ref="AT31" si="419">IF(OR($B31=$B37,AT34=0),0,ROUND((AU32+AZ36)/AT34,0))</f>
        <v>0</v>
      </c>
      <c r="AU31" s="178">
        <f t="shared" ref="AU31:AU32" si="420">SUM(AV31:BB31)</f>
        <v>0</v>
      </c>
      <c r="AV31" s="179">
        <f t="shared" ref="AV31" si="421">IF(SUM($AM$9:$AS$9)=SUM($AV$9:$BB$9),AM31,IF(AND(SUM($AV$9:$BB$9)&gt;42,SUM($AV$9:$BB$9)&lt;49),AM31,0))</f>
        <v>0</v>
      </c>
      <c r="AW31" s="179">
        <f t="shared" ref="AW31" si="422">IF(SUM($AM$9:$AS$9)=SUM($AV$9:$BB$9),AN31,IF(AND(SUM($AV$9:$BB$9)&gt;42,SUM($AV$9:$BB$9)&lt;49),AN31,0))</f>
        <v>0</v>
      </c>
      <c r="AX31" s="179">
        <f t="shared" ref="AX31" si="423">IF(SUM($AM$9:$AS$9)=SUM($AV$9:$BB$9),AO31,IF(AND(SUM($AV$9:$BB$9)&gt;42,SUM($AV$9:$BB$9)&lt;49),AO31,0))</f>
        <v>0</v>
      </c>
      <c r="AY31" s="179">
        <f t="shared" ref="AY31" si="424">IF(SUM($AM$9:$AS$9)=SUM($AV$9:$BB$9),AP31,IF(AND(SUM($AV$9:$BB$9)&gt;42,SUM($AV$9:$BB$9)&lt;49),AP31,0))</f>
        <v>0</v>
      </c>
      <c r="AZ31" s="180">
        <f t="shared" ref="AZ31" si="425">IF(SUM($AM$9:$AS$9)=SUM($AV$9:$BB$9),AQ31,IF(AND(SUM($AV$9:$BB$9)&gt;42,SUM($AV$9:$BB$9)&lt;49),AQ31,0))</f>
        <v>0</v>
      </c>
      <c r="BA31" s="181">
        <f t="shared" ref="BA31" si="426">IF(SUM($AM$9:$AS$9)=SUM($AV$9:$BB$9),AR31,IF(AND(SUM($AV$9:$BB$9)&gt;42,SUM($AV$9:$BB$9)&lt;49),AR31,0))</f>
        <v>0</v>
      </c>
      <c r="BB31" s="182">
        <f t="shared" ref="BB31" si="427">IF(SUM($AM$9:$AS$9)=SUM($AV$9:$BB$9),AS31,IF(AND(SUM($AV$9:$BB$9)&gt;42,SUM($AV$9:$BB$9)&lt;49),AS31,0))</f>
        <v>0</v>
      </c>
      <c r="BC31" s="1">
        <f t="shared" ref="BC31" si="428">IF(L33=0,0,L33-K36)</f>
        <v>0</v>
      </c>
      <c r="BD31" s="103">
        <f t="shared" ref="BD31" si="429">P36-N36</f>
        <v>0</v>
      </c>
      <c r="BE31" s="104" t="s">
        <v>80</v>
      </c>
      <c r="BK31" s="96">
        <f t="shared" ref="BK31" si="430">K32-G32</f>
        <v>-18</v>
      </c>
      <c r="BL31" s="97" t="s">
        <v>76</v>
      </c>
    </row>
    <row r="32" spans="1:66" ht="12.75" hidden="1" customHeight="1" x14ac:dyDescent="0.2">
      <c r="B32" s="93"/>
      <c r="C32" s="94"/>
      <c r="D32" s="95"/>
      <c r="E32" s="115"/>
      <c r="F32" s="140" t="b">
        <f t="shared" ref="F32" si="431">IF($B25=$B31,OR(F26,G31&lt;F31),G31&lt;F31)</f>
        <v>0</v>
      </c>
      <c r="G32" s="189">
        <f t="shared" si="155"/>
        <v>18</v>
      </c>
      <c r="H32" s="120"/>
      <c r="I32" s="165">
        <f t="shared" si="389"/>
        <v>0</v>
      </c>
      <c r="J32" s="194">
        <f t="shared" ref="J32" si="432">7-COUNTIF(L31:R31,0)-COUNTIF(L31:R31,"")</f>
        <v>0</v>
      </c>
      <c r="K32" s="22">
        <f t="shared" si="391"/>
        <v>0</v>
      </c>
      <c r="L32" s="35">
        <f t="shared" ref="L32:R32" si="433">IF($B25=$B31,L31+L26,L31)</f>
        <v>0</v>
      </c>
      <c r="M32" s="35">
        <f t="shared" si="433"/>
        <v>0</v>
      </c>
      <c r="N32" s="35">
        <f t="shared" si="433"/>
        <v>0</v>
      </c>
      <c r="O32" s="35">
        <f t="shared" si="433"/>
        <v>0</v>
      </c>
      <c r="P32" s="36">
        <f t="shared" si="433"/>
        <v>0</v>
      </c>
      <c r="Q32" s="37">
        <f t="shared" si="433"/>
        <v>0</v>
      </c>
      <c r="R32" s="38">
        <f t="shared" si="433"/>
        <v>0</v>
      </c>
      <c r="S32" s="194">
        <f t="shared" ref="S32" si="434">7-COUNTIF(U31:AA31,0)-COUNTIF(U31:AA31,"")</f>
        <v>0</v>
      </c>
      <c r="T32" s="22">
        <f t="shared" si="393"/>
        <v>0</v>
      </c>
      <c r="U32" s="35">
        <f t="shared" ref="U32:AA32" si="435">IF($B25=$B31,U31+U26,U31)</f>
        <v>0</v>
      </c>
      <c r="V32" s="35">
        <f t="shared" si="435"/>
        <v>0</v>
      </c>
      <c r="W32" s="35">
        <f t="shared" si="435"/>
        <v>0</v>
      </c>
      <c r="X32" s="35">
        <f t="shared" si="435"/>
        <v>0</v>
      </c>
      <c r="Y32" s="36">
        <f t="shared" si="435"/>
        <v>0</v>
      </c>
      <c r="Z32" s="37">
        <f t="shared" si="435"/>
        <v>0</v>
      </c>
      <c r="AA32" s="38">
        <f t="shared" si="435"/>
        <v>0</v>
      </c>
      <c r="AB32" s="194">
        <f t="shared" ref="AB32" si="436">7-COUNTIF(AD31:AJ31,0)-COUNTIF(AD31:AJ31,"")</f>
        <v>0</v>
      </c>
      <c r="AC32" s="22">
        <f t="shared" si="402"/>
        <v>0</v>
      </c>
      <c r="AD32" s="35">
        <f t="shared" ref="AD32:AJ32" si="437">IF($B25=$B31,AD31+AD26,AD31)</f>
        <v>0</v>
      </c>
      <c r="AE32" s="35">
        <f t="shared" si="437"/>
        <v>0</v>
      </c>
      <c r="AF32" s="35">
        <f t="shared" si="437"/>
        <v>0</v>
      </c>
      <c r="AG32" s="35">
        <f t="shared" si="437"/>
        <v>0</v>
      </c>
      <c r="AH32" s="36">
        <f t="shared" si="437"/>
        <v>0</v>
      </c>
      <c r="AI32" s="37">
        <f t="shared" si="437"/>
        <v>0</v>
      </c>
      <c r="AJ32" s="38">
        <f t="shared" si="437"/>
        <v>0</v>
      </c>
      <c r="AK32" s="194">
        <f t="shared" ref="AK32" si="438">7-COUNTIF(AM31:AS31,0)-COUNTIF(AM31:AS31,"")</f>
        <v>0</v>
      </c>
      <c r="AL32" s="22">
        <f t="shared" si="411"/>
        <v>0</v>
      </c>
      <c r="AM32" s="35">
        <f t="shared" ref="AM32:AS32" si="439">IF($B25=$B31,AM31+AM26,AM31)</f>
        <v>0</v>
      </c>
      <c r="AN32" s="35">
        <f t="shared" si="439"/>
        <v>0</v>
      </c>
      <c r="AO32" s="35">
        <f t="shared" si="439"/>
        <v>0</v>
      </c>
      <c r="AP32" s="35">
        <f t="shared" si="439"/>
        <v>0</v>
      </c>
      <c r="AQ32" s="36">
        <f t="shared" si="439"/>
        <v>0</v>
      </c>
      <c r="AR32" s="37">
        <f t="shared" si="439"/>
        <v>0</v>
      </c>
      <c r="AS32" s="38">
        <f t="shared" si="439"/>
        <v>0</v>
      </c>
      <c r="AT32" s="194">
        <f t="shared" ref="AT32" si="440">7-COUNTIF(AV31:BB31,0)-COUNTIF(AV31:BB31,"")</f>
        <v>0</v>
      </c>
      <c r="AU32" s="22">
        <f t="shared" si="420"/>
        <v>0</v>
      </c>
      <c r="AV32" s="35">
        <f t="shared" ref="AV32:BB32" si="441">IF($B25=$B31,AV31+AV26,AV31)</f>
        <v>0</v>
      </c>
      <c r="AW32" s="35">
        <f t="shared" si="441"/>
        <v>0</v>
      </c>
      <c r="AX32" s="35">
        <f t="shared" si="441"/>
        <v>0</v>
      </c>
      <c r="AY32" s="35">
        <f t="shared" si="441"/>
        <v>0</v>
      </c>
      <c r="AZ32" s="36">
        <f t="shared" si="441"/>
        <v>0</v>
      </c>
      <c r="BA32" s="37">
        <f t="shared" si="441"/>
        <v>0</v>
      </c>
      <c r="BB32" s="38">
        <f t="shared" si="441"/>
        <v>0</v>
      </c>
      <c r="BC32" s="1">
        <f t="shared" ref="BC32" si="442">IF(M33=0,0,M33-K36)</f>
        <v>0</v>
      </c>
      <c r="BD32" s="105">
        <f t="shared" ref="BD32" si="443">7-J33</f>
        <v>0</v>
      </c>
      <c r="BE32" s="106" t="str">
        <f t="shared" ref="BE32:BE35" si="444">BL32</f>
        <v>Dni realizacji</v>
      </c>
      <c r="BG32" s="89" t="s">
        <v>78</v>
      </c>
      <c r="BK32" s="98">
        <f t="shared" ref="BK32" si="445">7-J33</f>
        <v>0</v>
      </c>
      <c r="BL32" s="99" t="s">
        <v>72</v>
      </c>
    </row>
    <row r="33" spans="1:66" ht="15" hidden="1" customHeight="1" x14ac:dyDescent="0.2">
      <c r="B33" s="116"/>
      <c r="C33" s="117"/>
      <c r="D33" s="118"/>
      <c r="E33" s="119"/>
      <c r="F33" s="92"/>
      <c r="G33" s="190">
        <f t="shared" ref="G33" si="446">IF(AND($B25=$B31,$B25&lt;&gt;"",$B25&lt;&gt;0),F31+G27,F31)</f>
        <v>18</v>
      </c>
      <c r="H33" s="121"/>
      <c r="I33" s="165">
        <f t="shared" si="389"/>
        <v>0</v>
      </c>
      <c r="J33" s="195">
        <f t="shared" ref="J33" si="447">IF($B31=$B25,COUNTIF(L33:R33,0),COUNTIF(L34:R34,0)+COUNTIF(L34:R34,""))</f>
        <v>7</v>
      </c>
      <c r="K33" s="39">
        <f t="shared" ref="K33:R33" si="448">IF($B25=$B31,K34+K27,K34)</f>
        <v>0</v>
      </c>
      <c r="L33" s="40">
        <f t="shared" si="448"/>
        <v>0</v>
      </c>
      <c r="M33" s="40">
        <f t="shared" si="448"/>
        <v>0</v>
      </c>
      <c r="N33" s="40">
        <f t="shared" si="448"/>
        <v>0</v>
      </c>
      <c r="O33" s="40">
        <f t="shared" si="448"/>
        <v>0</v>
      </c>
      <c r="P33" s="41">
        <f t="shared" si="448"/>
        <v>0</v>
      </c>
      <c r="Q33" s="42">
        <f t="shared" si="448"/>
        <v>0</v>
      </c>
      <c r="R33" s="43">
        <f t="shared" si="448"/>
        <v>0</v>
      </c>
      <c r="S33" s="195">
        <f t="shared" ref="S33" si="449">IF($B31=$B25,COUNTIF(U33:AA33,0),COUNTIF(U34:AA34,0)+COUNTIF(U34:AA34,""))</f>
        <v>7</v>
      </c>
      <c r="T33" s="39">
        <f t="shared" ref="T33:AA33" si="450">IF($B25=$B31,T34+T27,T34)</f>
        <v>0</v>
      </c>
      <c r="U33" s="40">
        <f t="shared" si="450"/>
        <v>0</v>
      </c>
      <c r="V33" s="40">
        <f t="shared" si="450"/>
        <v>0</v>
      </c>
      <c r="W33" s="40">
        <f t="shared" si="450"/>
        <v>0</v>
      </c>
      <c r="X33" s="40">
        <f t="shared" si="450"/>
        <v>0</v>
      </c>
      <c r="Y33" s="41">
        <f t="shared" si="450"/>
        <v>0</v>
      </c>
      <c r="Z33" s="42">
        <f t="shared" si="450"/>
        <v>0</v>
      </c>
      <c r="AA33" s="43">
        <f t="shared" si="450"/>
        <v>0</v>
      </c>
      <c r="AB33" s="195">
        <f t="shared" ref="AB33" si="451">IF($B31=$B25,COUNTIF(AD33:AJ33,0),COUNTIF(AD34:AJ34,0)+COUNTIF(AD34:AJ34,""))</f>
        <v>7</v>
      </c>
      <c r="AC33" s="39">
        <f t="shared" ref="AC33:AJ33" si="452">IF($B25=$B31,AC34+AC27,AC34)</f>
        <v>0</v>
      </c>
      <c r="AD33" s="40">
        <f t="shared" si="452"/>
        <v>0</v>
      </c>
      <c r="AE33" s="40">
        <f t="shared" si="452"/>
        <v>0</v>
      </c>
      <c r="AF33" s="40">
        <f t="shared" si="452"/>
        <v>0</v>
      </c>
      <c r="AG33" s="40">
        <f t="shared" si="452"/>
        <v>0</v>
      </c>
      <c r="AH33" s="41">
        <f t="shared" si="452"/>
        <v>0</v>
      </c>
      <c r="AI33" s="42">
        <f t="shared" si="452"/>
        <v>0</v>
      </c>
      <c r="AJ33" s="43">
        <f t="shared" si="452"/>
        <v>0</v>
      </c>
      <c r="AK33" s="195">
        <f t="shared" ref="AK33" si="453">IF($B31=$B25,COUNTIF(AM33:AS33,0),COUNTIF(AM34:AS34,0)+COUNTIF(AM34:AS34,""))</f>
        <v>7</v>
      </c>
      <c r="AL33" s="39">
        <f t="shared" ref="AL33:AS33" si="454">IF($B25=$B31,AL34+AL27,AL34)</f>
        <v>0</v>
      </c>
      <c r="AM33" s="40">
        <f t="shared" si="454"/>
        <v>0</v>
      </c>
      <c r="AN33" s="40">
        <f t="shared" si="454"/>
        <v>0</v>
      </c>
      <c r="AO33" s="40">
        <f t="shared" si="454"/>
        <v>0</v>
      </c>
      <c r="AP33" s="40">
        <f t="shared" si="454"/>
        <v>0</v>
      </c>
      <c r="AQ33" s="41">
        <f t="shared" si="454"/>
        <v>0</v>
      </c>
      <c r="AR33" s="42">
        <f t="shared" si="454"/>
        <v>0</v>
      </c>
      <c r="AS33" s="43">
        <f t="shared" si="454"/>
        <v>0</v>
      </c>
      <c r="AT33" s="195">
        <f t="shared" ref="AT33" si="455">IF($B31=$B25,COUNTIF(AV33:BB33,0),COUNTIF(AV34:BB34,0)+COUNTIF(AV34:BB34,""))</f>
        <v>7</v>
      </c>
      <c r="AU33" s="39">
        <f t="shared" ref="AU33:BB33" si="456">IF($B25=$B31,AU34+AU27,AU34)</f>
        <v>0</v>
      </c>
      <c r="AV33" s="40">
        <f t="shared" si="456"/>
        <v>0</v>
      </c>
      <c r="AW33" s="40">
        <f t="shared" si="456"/>
        <v>0</v>
      </c>
      <c r="AX33" s="40">
        <f t="shared" si="456"/>
        <v>0</v>
      </c>
      <c r="AY33" s="40">
        <f t="shared" si="456"/>
        <v>0</v>
      </c>
      <c r="AZ33" s="41">
        <f t="shared" si="456"/>
        <v>0</v>
      </c>
      <c r="BA33" s="42">
        <f t="shared" si="456"/>
        <v>0</v>
      </c>
      <c r="BB33" s="43">
        <f t="shared" si="456"/>
        <v>0</v>
      </c>
      <c r="BC33" s="1">
        <f t="shared" ref="BC33" si="457">IF(N33=0,0,N33-K36)</f>
        <v>0</v>
      </c>
      <c r="BD33" s="112">
        <f t="shared" ref="BD33" si="458">BD32*K36</f>
        <v>0</v>
      </c>
      <c r="BE33" s="106" t="str">
        <f t="shared" si="444"/>
        <v>Realizacja planu</v>
      </c>
      <c r="BG33" s="114">
        <f t="shared" ref="BG33" si="459">J31</f>
        <v>0</v>
      </c>
      <c r="BH33" s="89" t="s">
        <v>73</v>
      </c>
      <c r="BK33" s="111">
        <f t="shared" ref="BK33" si="460">BK32*K36</f>
        <v>0</v>
      </c>
      <c r="BL33" s="99" t="s">
        <v>71</v>
      </c>
      <c r="BN33" s="89" t="s">
        <v>79</v>
      </c>
    </row>
    <row r="34" spans="1:66" ht="15.75" customHeight="1" x14ac:dyDescent="0.2">
      <c r="A34" s="1" t="str">
        <f t="shared" ref="A34" si="461">A31</f>
        <v>1. Niewypełnione</v>
      </c>
      <c r="B34" s="315">
        <f t="shared" si="177"/>
        <v>3</v>
      </c>
      <c r="C34" s="318"/>
      <c r="D34" s="318"/>
      <c r="E34" s="318"/>
      <c r="F34" s="31"/>
      <c r="G34" s="183"/>
      <c r="H34" s="122">
        <f t="shared" ref="H34" si="462">5-COUNTIF(AU31,0)-COUNTIF(AL31,0)-COUNTIF(AC31,0)-COUNTIF(T31,0)-COUNTIF(K31,0)</f>
        <v>0</v>
      </c>
      <c r="I34" s="165">
        <f t="shared" si="389"/>
        <v>0</v>
      </c>
      <c r="J34" s="187">
        <f t="shared" ref="J34" si="463">IF($B31=$B25,J28+IF($F31&lt;&gt;$G31,(K31+$G33-$G32)/$F31,K31/$F31),IF($F31&lt;&gt;G31,(K31+$G33-$G32)/$F31,K31/$F31))</f>
        <v>0</v>
      </c>
      <c r="K34" s="7">
        <f t="shared" ref="K34:K35" si="464">SUM(L34:R34)</f>
        <v>0</v>
      </c>
      <c r="L34" s="26">
        <f t="shared" ref="L34:R34" si="465">L31</f>
        <v>0</v>
      </c>
      <c r="M34" s="26">
        <f t="shared" si="465"/>
        <v>0</v>
      </c>
      <c r="N34" s="26">
        <f t="shared" si="465"/>
        <v>0</v>
      </c>
      <c r="O34" s="26">
        <f t="shared" si="465"/>
        <v>0</v>
      </c>
      <c r="P34" s="26">
        <f t="shared" si="465"/>
        <v>0</v>
      </c>
      <c r="Q34" s="29">
        <f t="shared" si="465"/>
        <v>0</v>
      </c>
      <c r="R34" s="23">
        <f t="shared" si="465"/>
        <v>0</v>
      </c>
      <c r="S34" s="187">
        <f t="shared" ref="S34" si="466">IF($B31=$B25,S28+IF($F31&lt;&gt;$G31,(T31+$G33-$G32)/$F31,T31/$F31),IF($F31&lt;&gt;P31,(T31+$G33-$G32)/$F31,T31/$F31))</f>
        <v>0</v>
      </c>
      <c r="T34" s="7">
        <f t="shared" ref="T34:T35" si="467">SUM(U34:AA34)</f>
        <v>0</v>
      </c>
      <c r="U34" s="26">
        <f t="shared" ref="U34:AA34" si="468">U31</f>
        <v>0</v>
      </c>
      <c r="V34" s="26">
        <f t="shared" si="468"/>
        <v>0</v>
      </c>
      <c r="W34" s="26">
        <f t="shared" si="468"/>
        <v>0</v>
      </c>
      <c r="X34" s="26">
        <f t="shared" si="468"/>
        <v>0</v>
      </c>
      <c r="Y34" s="113">
        <f t="shared" si="468"/>
        <v>0</v>
      </c>
      <c r="Z34" s="29">
        <f t="shared" si="468"/>
        <v>0</v>
      </c>
      <c r="AA34" s="23">
        <f t="shared" si="468"/>
        <v>0</v>
      </c>
      <c r="AB34" s="187">
        <f t="shared" ref="AB34" si="469">IF($B31=$B25,AB28+IF($F31&lt;&gt;$G31,(AC31+$G33-$G32)/$F31,AC31/$F31),IF($F31&lt;&gt;Y31,(AC31+$G33-$G32)/$F31,AC31/$F31))</f>
        <v>0</v>
      </c>
      <c r="AC34" s="7">
        <f t="shared" ref="AC34:AC35" si="470">SUM(AD34:AJ34)</f>
        <v>0</v>
      </c>
      <c r="AD34" s="26">
        <f t="shared" ref="AD34:AJ34" si="471">AD31</f>
        <v>0</v>
      </c>
      <c r="AE34" s="26">
        <f t="shared" si="471"/>
        <v>0</v>
      </c>
      <c r="AF34" s="26">
        <f t="shared" si="471"/>
        <v>0</v>
      </c>
      <c r="AG34" s="26">
        <f t="shared" si="471"/>
        <v>0</v>
      </c>
      <c r="AH34" s="113">
        <f t="shared" si="471"/>
        <v>0</v>
      </c>
      <c r="AI34" s="29">
        <f t="shared" si="471"/>
        <v>0</v>
      </c>
      <c r="AJ34" s="23">
        <f t="shared" si="471"/>
        <v>0</v>
      </c>
      <c r="AK34" s="187">
        <f t="shared" ref="AK34" si="472">IF($B31=$B25,AK28+IF($F31&lt;&gt;$G31,(AL31+$G33-$G32)/$F31,AL31/$F31),IF($F31&lt;&gt;AH31,(AL31+$G33-$G32)/$F31,AL31/$F31))</f>
        <v>0</v>
      </c>
      <c r="AL34" s="7">
        <f t="shared" ref="AL34:AL35" si="473">SUM(AM34:AS34)</f>
        <v>0</v>
      </c>
      <c r="AM34" s="26">
        <f t="shared" ref="AM34:AS34" si="474">AM31</f>
        <v>0</v>
      </c>
      <c r="AN34" s="26">
        <f t="shared" si="474"/>
        <v>0</v>
      </c>
      <c r="AO34" s="26">
        <f t="shared" si="474"/>
        <v>0</v>
      </c>
      <c r="AP34" s="26">
        <f t="shared" si="474"/>
        <v>0</v>
      </c>
      <c r="AQ34" s="113">
        <f t="shared" si="474"/>
        <v>0</v>
      </c>
      <c r="AR34" s="29">
        <f t="shared" si="474"/>
        <v>0</v>
      </c>
      <c r="AS34" s="23">
        <f t="shared" si="474"/>
        <v>0</v>
      </c>
      <c r="AT34" s="187">
        <f t="shared" ref="AT34" si="475">IF($B31=$B25,AT28+IF($F31&lt;&gt;$G31,(AU31+$G33-$G32)/$F31,AU31/$F31),IF($F31&lt;&gt;AQ31,(AU31+$G33-$G32)/$F31,AU31/$F31))</f>
        <v>0</v>
      </c>
      <c r="AU34" s="7">
        <f t="shared" ref="AU34:AU35" si="476">SUM(AV34:BB34)</f>
        <v>0</v>
      </c>
      <c r="AV34" s="6">
        <f t="shared" si="193"/>
        <v>0</v>
      </c>
      <c r="AW34" s="6">
        <f t="shared" ref="AW34:BB34" si="477">IF(SUM($AM$9:$AS$9)=SUM($AV$9:$BB$9),AW31,IF(AND(SUM($AV$9:$BB$9)&gt;42,SUM($AV$9:$BB$9)&lt;49),AW31,0))</f>
        <v>0</v>
      </c>
      <c r="AX34" s="6">
        <f t="shared" si="477"/>
        <v>0</v>
      </c>
      <c r="AY34" s="6">
        <f t="shared" si="477"/>
        <v>0</v>
      </c>
      <c r="AZ34" s="26">
        <f t="shared" si="477"/>
        <v>0</v>
      </c>
      <c r="BA34" s="29">
        <f t="shared" si="477"/>
        <v>0</v>
      </c>
      <c r="BB34" s="23">
        <f t="shared" si="477"/>
        <v>0</v>
      </c>
      <c r="BC34" s="1">
        <f t="shared" ref="BC34" si="478">IF(O33=0,0,O33-K36)</f>
        <v>0</v>
      </c>
      <c r="BD34" s="105">
        <f t="shared" ref="BD34" si="479">K33</f>
        <v>0</v>
      </c>
      <c r="BE34" s="106" t="str">
        <f t="shared" si="444"/>
        <v>Godziny zrealizowane</v>
      </c>
      <c r="BK34" s="100">
        <f t="shared" ref="BK34" si="480">K33</f>
        <v>0</v>
      </c>
      <c r="BL34" s="99" t="s">
        <v>77</v>
      </c>
    </row>
    <row r="35" spans="1:66" ht="15.75" customHeight="1" x14ac:dyDescent="0.2">
      <c r="A35" s="1" t="str">
        <f t="shared" ref="A35:A36" si="481">A34</f>
        <v>1. Niewypełnione</v>
      </c>
      <c r="B35" s="315"/>
      <c r="C35" s="318"/>
      <c r="D35" s="318"/>
      <c r="E35" s="318"/>
      <c r="F35" s="31"/>
      <c r="G35" s="183"/>
      <c r="H35" s="123">
        <f t="shared" ref="H35" si="482">IF($B31=$B25,H29+F35,$F35)</f>
        <v>0</v>
      </c>
      <c r="I35" s="165">
        <f t="shared" si="389"/>
        <v>0</v>
      </c>
      <c r="J35" s="141">
        <f t="shared" ref="J35" si="483">IF($H34=0,0,IF($B25=$B31,IF($H36&gt;0,$H36+J29,K31+J29),IF($H36&gt;0,$H36,K31)))</f>
        <v>0</v>
      </c>
      <c r="K35" s="7">
        <f t="shared" si="464"/>
        <v>0</v>
      </c>
      <c r="L35" s="6"/>
      <c r="M35" s="6"/>
      <c r="N35" s="6"/>
      <c r="O35" s="6"/>
      <c r="P35" s="26"/>
      <c r="Q35" s="29"/>
      <c r="R35" s="23"/>
      <c r="S35" s="141">
        <f t="shared" ref="S35" si="484">IF($H34=0,0,IF($B25=$B31,IF($H36&gt;0,$H36+S29,T31+S29),IF($H36&gt;0,$H36,T31)))</f>
        <v>0</v>
      </c>
      <c r="T35" s="7">
        <f t="shared" si="467"/>
        <v>0</v>
      </c>
      <c r="U35" s="6"/>
      <c r="V35" s="6"/>
      <c r="W35" s="6"/>
      <c r="X35" s="6"/>
      <c r="Y35" s="26"/>
      <c r="Z35" s="29"/>
      <c r="AA35" s="23"/>
      <c r="AB35" s="141">
        <f t="shared" ref="AB35" si="485">IF($H34=0,0,IF($B25=$B31,IF($H36&gt;0,$H36+AB29,AC31+AB29),IF($H36&gt;0,$H36,AC31)))</f>
        <v>0</v>
      </c>
      <c r="AC35" s="7">
        <f t="shared" si="470"/>
        <v>0</v>
      </c>
      <c r="AD35" s="6"/>
      <c r="AE35" s="6"/>
      <c r="AF35" s="6"/>
      <c r="AG35" s="6"/>
      <c r="AH35" s="26"/>
      <c r="AI35" s="29"/>
      <c r="AJ35" s="23"/>
      <c r="AK35" s="141">
        <f t="shared" ref="AK35" si="486">IF($H34=0,0,IF($B25=$B31,IF($H36&gt;0,$H36+AK29,AL31+AK29),IF($H36&gt;0,$H36,AL31)))</f>
        <v>0</v>
      </c>
      <c r="AL35" s="7">
        <f t="shared" si="473"/>
        <v>0</v>
      </c>
      <c r="AM35" s="6"/>
      <c r="AN35" s="6"/>
      <c r="AO35" s="6"/>
      <c r="AP35" s="6"/>
      <c r="AQ35" s="26"/>
      <c r="AR35" s="29"/>
      <c r="AS35" s="23"/>
      <c r="AT35" s="141">
        <f t="shared" ref="AT35" si="487">IF($H34=0,0,IF($B25=$B31,IF($H36&gt;0,$H36+AT29,AU31+AT29),IF($H36&gt;0,$H36,AU31)))</f>
        <v>0</v>
      </c>
      <c r="AU35" s="7">
        <f t="shared" si="476"/>
        <v>0</v>
      </c>
      <c r="AV35" s="6"/>
      <c r="AW35" s="6"/>
      <c r="AX35" s="6"/>
      <c r="AY35" s="6"/>
      <c r="AZ35" s="26"/>
      <c r="BA35" s="29"/>
      <c r="BB35" s="23"/>
      <c r="BC35" s="1">
        <f t="shared" ref="BC35" si="488">IF(P33=0,0,P33-K36)</f>
        <v>0</v>
      </c>
      <c r="BD35" s="107">
        <f t="shared" ref="BD35" si="489">BD34-BD33</f>
        <v>0</v>
      </c>
      <c r="BE35" s="108" t="str">
        <f t="shared" si="444"/>
        <v>godziny ponadwymiarowe = Plan -to  co powinien uczyć</v>
      </c>
      <c r="BK35" s="100">
        <f t="shared" ref="BK35" si="490">BK34-BK33</f>
        <v>0</v>
      </c>
      <c r="BL35" s="99" t="s">
        <v>74</v>
      </c>
    </row>
    <row r="36" spans="1:66" ht="18.75" customHeight="1" thickBot="1" x14ac:dyDescent="0.25">
      <c r="A36" s="1" t="str">
        <f t="shared" si="481"/>
        <v>1. Niewypełnione</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Rozpocznij wypełniając nazwisko i imię, sprawdź pensum, l. tygodni, godz. w roku</v>
      </c>
      <c r="C36" s="314"/>
      <c r="D36" s="314"/>
      <c r="E36" s="314"/>
      <c r="F36" s="173"/>
      <c r="G36" s="184"/>
      <c r="H36" s="191">
        <f t="shared" si="201"/>
        <v>0</v>
      </c>
      <c r="I36" s="193"/>
      <c r="J36" s="176">
        <f t="shared" ref="J36" si="491">IF($B25=$B31,IF(L31+L26&gt;0,1,0)+IF(M31+M26&gt;0,1,0)+IF(N31+N26&gt;0,1,0)+IF(O31+O26&gt;0,1,0)+IF(P31+P26&gt;0,1,0)+IF(Q31+Q26&gt;0,1,0)+IF(R31+R26&gt;0,1,0),J32)</f>
        <v>0</v>
      </c>
      <c r="K36" s="133">
        <f t="shared" ref="K36" si="492">IF(OR($B31=$B37,J36=0,(K32-Q36+O36)&lt;=0),0,(K32-Q36+O36)/J36)</f>
        <v>0</v>
      </c>
      <c r="L36" s="137">
        <f t="shared" ref="L36" si="493">IF(K36*(7-J33)&lt;=0,0,K36*(7-J33))</f>
        <v>0</v>
      </c>
      <c r="M36" s="309">
        <f t="shared" ref="M36" si="494">ROUND(IF(OR(K33-K36*(7-J33)+P36&lt;0,$B31=$B37,K36&lt;=0,K33=0),0,IF(K33-K36*(7-J33)+P36&gt;Q36-O36+P36,Q36-O36+P36,K33-K36*(7-J33)+P36)),1)</f>
        <v>0</v>
      </c>
      <c r="N36" s="310"/>
      <c r="O36" s="139">
        <f t="shared" ref="O36" si="495">IF(OR($B31=$B37,J32=0),0,IF($B31=$B25,J31,$F31))</f>
        <v>0</v>
      </c>
      <c r="P36" s="30">
        <f t="shared" ref="P36" si="496">IF(OR($B31=$B37,J36=0),0,$G33-$G32)</f>
        <v>0</v>
      </c>
      <c r="Q36" s="134">
        <f t="shared" ref="Q36" si="497">IF(OR($B31=$B37,J36=0),0,J35)</f>
        <v>0</v>
      </c>
      <c r="R36" s="138">
        <f t="shared" ref="R36" si="498">IF($B31=$B37,0,K33)</f>
        <v>0</v>
      </c>
      <c r="S36" s="176">
        <f t="shared" ref="S36" si="499">IF($B25=$B31,IF(U31+U26&gt;0,1,0)+IF(V31+V26&gt;0,1,0)+IF(W31+W26&gt;0,1,0)+IF(X31+X26&gt;0,1,0)+IF(Y31+Y26&gt;0,1,0)+IF(Z31+Z26&gt;0,1,0)+IF(AA31+AA26&gt;0,1,0),S32)</f>
        <v>0</v>
      </c>
      <c r="T36" s="133">
        <f t="shared" ref="T36" si="500">IF(OR($B31=$B37,S36=0,(T32-Z36+X36)&lt;=0),0,(T32-Z36+X36)/S36)</f>
        <v>0</v>
      </c>
      <c r="U36" s="137">
        <f t="shared" ref="U36" si="501">IF(T36*(7-S33)&lt;=0,0,T36*(7-S33))</f>
        <v>0</v>
      </c>
      <c r="V36" s="309">
        <f t="shared" ref="V36" si="502">ROUND(IF(OR(T33-T36*(7-S33)+Y36&lt;0,$B31=$B37,T36&lt;=0,T33=0),0,IF(T33-T36*(7-S33)+Y36&gt;Z36-X36+Y36,Z36-X36+Y36,T33-T36*(7-S33)+Y36)),1)</f>
        <v>0</v>
      </c>
      <c r="W36" s="310"/>
      <c r="X36" s="139">
        <f t="shared" ref="X36" si="503">IF(OR($B31=$B37,S32=0),0,IF($B31=$B25,S31,$F31))</f>
        <v>0</v>
      </c>
      <c r="Y36" s="30">
        <f t="shared" ref="Y36" si="504">IF(OR($B31=$B37,S36=0),0,$G33-$G32)</f>
        <v>0</v>
      </c>
      <c r="Z36" s="134">
        <f t="shared" ref="Z36" si="505">IF(OR($B31=$B37,S36=0),0,S35)</f>
        <v>0</v>
      </c>
      <c r="AA36" s="138">
        <f t="shared" ref="AA36" si="506">IF($B31=$B37,0,T33)</f>
        <v>0</v>
      </c>
      <c r="AB36" s="176">
        <f t="shared" ref="AB36" si="507">IF($B25=$B31,IF(AD31+AD26&gt;0,1,0)+IF(AE31+AE26&gt;0,1,0)+IF(AF31+AF26&gt;0,1,0)+IF(AG31+AG26&gt;0,1,0)+IF(AH31+AH26&gt;0,1,0)+IF(AI31+AI26&gt;0,1,0)+IF(AJ31+AJ26&gt;0,1,0),AB32)</f>
        <v>0</v>
      </c>
      <c r="AC36" s="133">
        <f t="shared" ref="AC36" si="508">IF(OR($B31=$B37,AB36=0,(AC32-AI36+AG36)&lt;=0),0,(AC32-AI36+AG36)/AB36)</f>
        <v>0</v>
      </c>
      <c r="AD36" s="137">
        <f t="shared" ref="AD36" si="509">IF(AC36*(7-AB33)&lt;=0,0,AC36*(7-AB33))</f>
        <v>0</v>
      </c>
      <c r="AE36" s="309">
        <f t="shared" ref="AE36" si="510">ROUND(IF(OR(AC33-AC36*(7-AB33)+AH36&lt;0,$B31=$B37,AC36&lt;=0,AC33=0),0,IF(AC33-AC36*(7-AB33)+AH36&gt;AI36-AG36+AH36,AI36-AG36+AH36,AC33-AC36*(7-AB33)+AH36)),1)</f>
        <v>0</v>
      </c>
      <c r="AF36" s="310"/>
      <c r="AG36" s="139">
        <f t="shared" ref="AG36" si="511">IF(OR($B31=$B37,AB32=0),0,IF($B31=$B25,AB31,$F31))</f>
        <v>0</v>
      </c>
      <c r="AH36" s="30">
        <f t="shared" ref="AH36" si="512">IF(OR($B31=$B37,AB36=0),0,$G33-$G32)</f>
        <v>0</v>
      </c>
      <c r="AI36" s="134">
        <f t="shared" ref="AI36" si="513">IF(OR($B31=$B37,AB36=0),0,AB35)</f>
        <v>0</v>
      </c>
      <c r="AJ36" s="138">
        <f t="shared" ref="AJ36" si="514">IF($B31=$B37,0,AC33)</f>
        <v>0</v>
      </c>
      <c r="AK36" s="176">
        <f t="shared" ref="AK36" si="515">IF($B25=$B31,IF(AM31+AM26&gt;0,1,0)+IF(AN31+AN26&gt;0,1,0)+IF(AO31+AO26&gt;0,1,0)+IF(AP31+AP26&gt;0,1,0)+IF(AQ31+AQ26&gt;0,1,0)+IF(AR31+AR26&gt;0,1,0)+IF(AS31+AS26&gt;0,1,0),AK32)</f>
        <v>0</v>
      </c>
      <c r="AL36" s="133">
        <f t="shared" ref="AL36" si="516">IF(OR($B31=$B37,AK36=0,(AL32-AR36+AP36)&lt;=0),0,(AL32-AR36+AP36)/AK36)</f>
        <v>0</v>
      </c>
      <c r="AM36" s="137">
        <f t="shared" ref="AM36" si="517">IF(AL36*(7-AK33)&lt;=0,0,AL36*(7-AK33))</f>
        <v>0</v>
      </c>
      <c r="AN36" s="309">
        <f t="shared" ref="AN36" si="518">ROUND(IF(OR(AL33-AL36*(7-AK33)+AQ36&lt;0,$B31=$B37,AL36&lt;=0,AL33=0),0,IF(AL33-AL36*(7-AK33)+AQ36&gt;AR36-AP36+AQ36,AR36-AP36+AQ36,AL33-AL36*(7-AK33)+AQ36)),1)</f>
        <v>0</v>
      </c>
      <c r="AO36" s="310"/>
      <c r="AP36" s="139">
        <f t="shared" ref="AP36" si="519">IF(OR($B31=$B37,AK32=0),0,IF($B31=$B25,AK31,$F31))</f>
        <v>0</v>
      </c>
      <c r="AQ36" s="30">
        <f t="shared" ref="AQ36" si="520">IF(OR($B31=$B37,AK36=0),0,$G33-$G32)</f>
        <v>0</v>
      </c>
      <c r="AR36" s="134">
        <f t="shared" ref="AR36" si="521">IF(OR($B31=$B37,AK36=0),0,AK35)</f>
        <v>0</v>
      </c>
      <c r="AS36" s="138">
        <f t="shared" ref="AS36" si="522">IF($B31=$B37,0,AL33)</f>
        <v>0</v>
      </c>
      <c r="AT36" s="176">
        <f t="shared" ref="AT36" si="523">IF($B25=$B31,IF(AV31+AV26&gt;0,1,0)+IF(AW31+AW26&gt;0,1,0)+IF(AX31+AX26&gt;0,1,0)+IF(AY31+AY26&gt;0,1,0)+IF(AZ31+AZ26&gt;0,1,0)+IF(BA31+BA26&gt;0,1,0)+IF(BB31+BB26&gt;0,1,0),AT32)</f>
        <v>0</v>
      </c>
      <c r="AU36" s="133">
        <f t="shared" ref="AU36" si="524">IF(OR($B31=$B37,AT36=0,(AU32-BA36+AY36)&lt;=0),0,(AU32-BA36+AY36)/AT36)</f>
        <v>0</v>
      </c>
      <c r="AV36" s="137">
        <f t="shared" ref="AV36" si="525">IF(AU36*(7-AT33)&lt;=0,0,AU36*(7-AT33))</f>
        <v>0</v>
      </c>
      <c r="AW36" s="309">
        <f t="shared" ref="AW36" si="526">ROUND(IF(OR(AU33-AU36*(7-AT33)+AZ36&lt;0,$B31=$B37,AU36&lt;=0,AU33=0),0,IF(AU33-AU36*(7-AT33)+AZ36&gt;BA36-AY36+AZ36,BA36-AY36+AZ36,AU33-AU36*(7-AT33)+AZ36)),1)</f>
        <v>0</v>
      </c>
      <c r="AX36" s="310"/>
      <c r="AY36" s="139">
        <f t="shared" ref="AY36" si="527">IF(OR($B31=$B37,AT32=0),0,IF($B31=$B25,AT31,$F31))</f>
        <v>0</v>
      </c>
      <c r="AZ36" s="30">
        <f t="shared" ref="AZ36" si="528">IF(OR($B31=$B37,AT36=0),0,$G33-$G32)</f>
        <v>0</v>
      </c>
      <c r="BA36" s="134">
        <f t="shared" ref="BA36" si="529">IF(OR($B31=$B37,AT36=0),0,AT35)</f>
        <v>0</v>
      </c>
      <c r="BB36" s="138">
        <f t="shared" ref="BB36" si="530">IF($B31=$B37,0,AU33)</f>
        <v>0</v>
      </c>
      <c r="BC36" s="89">
        <f t="shared" ref="BC36" si="531">SUBTOTAL(9,BC31:BC35)</f>
        <v>0</v>
      </c>
      <c r="BD36" s="109">
        <f t="shared" ref="BD36" si="532">BD31</f>
        <v>0</v>
      </c>
      <c r="BE36" s="110">
        <f t="shared" ref="BE36" si="533">IF(BD35&lt;=BD36,BD35,BD36)</f>
        <v>0</v>
      </c>
      <c r="BF36" s="90" t="str">
        <f t="shared" ref="BF36" si="534">BM36</f>
        <v>godziny ponadwymiarowe wynik po sprawdzeniu czy nie przekracza planu</v>
      </c>
      <c r="BK36" s="101">
        <f t="shared" ref="BK36" si="535">BK31</f>
        <v>-18</v>
      </c>
      <c r="BL36" s="102">
        <f t="shared" ref="BL36" si="536">IF(BK35&lt;=BK31,BK35,BK31)</f>
        <v>-18</v>
      </c>
      <c r="BM36" s="91" t="s">
        <v>75</v>
      </c>
    </row>
    <row r="37" spans="1:66" ht="15.75" x14ac:dyDescent="0.2">
      <c r="A37" s="1" t="str">
        <f t="shared" ref="A37" si="537">IF(B37="","1. Niewypełnione",B37)</f>
        <v>1. Niewypełnione</v>
      </c>
      <c r="B37" s="316"/>
      <c r="C37" s="317"/>
      <c r="D37" s="317"/>
      <c r="E37" s="317"/>
      <c r="F37" s="177">
        <v>18</v>
      </c>
      <c r="G37" s="185">
        <f t="shared" ref="G37" si="538">F37</f>
        <v>18</v>
      </c>
      <c r="H37" s="177"/>
      <c r="I37" s="192">
        <f t="shared" ref="I37:I41" si="539">K37+T37+AC37+AL37+AU37</f>
        <v>0</v>
      </c>
      <c r="J37" s="186">
        <f t="shared" ref="J37" si="540">IF(OR($B37=$B43,J40=0),0,ROUND((K38+P42)/J40,0))</f>
        <v>0</v>
      </c>
      <c r="K37" s="51">
        <f t="shared" ref="K37:K38" si="541">SUM(L37:R37)</f>
        <v>0</v>
      </c>
      <c r="L37" s="52"/>
      <c r="M37" s="52"/>
      <c r="N37" s="52"/>
      <c r="O37" s="52"/>
      <c r="P37" s="53"/>
      <c r="Q37" s="54"/>
      <c r="R37" s="55"/>
      <c r="S37" s="188">
        <f t="shared" ref="S37" si="542">IF(OR($B37=$B43,S40=0),0,ROUND((T38+Y42)/S40,0))</f>
        <v>0</v>
      </c>
      <c r="T37" s="178">
        <f t="shared" ref="T37:T38" si="543">SUM(U37:AA37)</f>
        <v>0</v>
      </c>
      <c r="U37" s="179">
        <f t="shared" ref="U37" si="544">L37</f>
        <v>0</v>
      </c>
      <c r="V37" s="179">
        <f t="shared" ref="V37" si="545">M37</f>
        <v>0</v>
      </c>
      <c r="W37" s="179">
        <f t="shared" ref="W37" si="546">N37</f>
        <v>0</v>
      </c>
      <c r="X37" s="179">
        <f t="shared" ref="X37" si="547">O37</f>
        <v>0</v>
      </c>
      <c r="Y37" s="180">
        <f t="shared" ref="Y37" si="548">P37</f>
        <v>0</v>
      </c>
      <c r="Z37" s="181">
        <f t="shared" ref="Z37" si="549">Q37</f>
        <v>0</v>
      </c>
      <c r="AA37" s="182">
        <f t="shared" ref="AA37" si="550">R37</f>
        <v>0</v>
      </c>
      <c r="AB37" s="188">
        <f t="shared" ref="AB37" si="551">IF(OR($B37=$B43,AB40=0),0,ROUND((AC38+AH42)/AB40,0))</f>
        <v>0</v>
      </c>
      <c r="AC37" s="178">
        <f t="shared" ref="AC37:AC38" si="552">SUM(AD37:AJ37)</f>
        <v>0</v>
      </c>
      <c r="AD37" s="179">
        <f t="shared" ref="AD37" si="553">U37</f>
        <v>0</v>
      </c>
      <c r="AE37" s="179">
        <f t="shared" ref="AE37" si="554">V37</f>
        <v>0</v>
      </c>
      <c r="AF37" s="179">
        <f t="shared" ref="AF37" si="555">W37</f>
        <v>0</v>
      </c>
      <c r="AG37" s="179">
        <f t="shared" ref="AG37" si="556">X37</f>
        <v>0</v>
      </c>
      <c r="AH37" s="180">
        <f t="shared" ref="AH37" si="557">Y37</f>
        <v>0</v>
      </c>
      <c r="AI37" s="181">
        <f t="shared" ref="AI37" si="558">Z37</f>
        <v>0</v>
      </c>
      <c r="AJ37" s="182">
        <f t="shared" ref="AJ37" si="559">AA37</f>
        <v>0</v>
      </c>
      <c r="AK37" s="188">
        <f t="shared" ref="AK37" si="560">IF(OR($B37=$B43,AK40=0),0,ROUND((AL38+AQ42)/AK40,0))</f>
        <v>0</v>
      </c>
      <c r="AL37" s="178">
        <f t="shared" ref="AL37:AL38" si="561">SUM(AM37:AS37)</f>
        <v>0</v>
      </c>
      <c r="AM37" s="179">
        <f t="shared" ref="AM37" si="562">AD37</f>
        <v>0</v>
      </c>
      <c r="AN37" s="179">
        <f t="shared" ref="AN37" si="563">AE37</f>
        <v>0</v>
      </c>
      <c r="AO37" s="179">
        <f t="shared" ref="AO37" si="564">AF37</f>
        <v>0</v>
      </c>
      <c r="AP37" s="179">
        <f t="shared" ref="AP37" si="565">AG37</f>
        <v>0</v>
      </c>
      <c r="AQ37" s="180">
        <f t="shared" ref="AQ37" si="566">AH37</f>
        <v>0</v>
      </c>
      <c r="AR37" s="181">
        <f t="shared" ref="AR37" si="567">AI37</f>
        <v>0</v>
      </c>
      <c r="AS37" s="182">
        <f t="shared" ref="AS37" si="568">AJ37</f>
        <v>0</v>
      </c>
      <c r="AT37" s="188">
        <f t="shared" ref="AT37" si="569">IF(OR($B37=$B43,AT40=0),0,ROUND((AU38+AZ42)/AT40,0))</f>
        <v>0</v>
      </c>
      <c r="AU37" s="178">
        <f t="shared" ref="AU37:AU38" si="570">SUM(AV37:BB37)</f>
        <v>0</v>
      </c>
      <c r="AV37" s="179">
        <f t="shared" ref="AV37" si="571">IF(SUM($AM$9:$AS$9)=SUM($AV$9:$BB$9),AM37,IF(AND(SUM($AV$9:$BB$9)&gt;42,SUM($AV$9:$BB$9)&lt;49),AM37,0))</f>
        <v>0</v>
      </c>
      <c r="AW37" s="179">
        <f t="shared" ref="AW37" si="572">IF(SUM($AM$9:$AS$9)=SUM($AV$9:$BB$9),AN37,IF(AND(SUM($AV$9:$BB$9)&gt;42,SUM($AV$9:$BB$9)&lt;49),AN37,0))</f>
        <v>0</v>
      </c>
      <c r="AX37" s="179">
        <f t="shared" ref="AX37" si="573">IF(SUM($AM$9:$AS$9)=SUM($AV$9:$BB$9),AO37,IF(AND(SUM($AV$9:$BB$9)&gt;42,SUM($AV$9:$BB$9)&lt;49),AO37,0))</f>
        <v>0</v>
      </c>
      <c r="AY37" s="179">
        <f t="shared" ref="AY37" si="574">IF(SUM($AM$9:$AS$9)=SUM($AV$9:$BB$9),AP37,IF(AND(SUM($AV$9:$BB$9)&gt;42,SUM($AV$9:$BB$9)&lt;49),AP37,0))</f>
        <v>0</v>
      </c>
      <c r="AZ37" s="180">
        <f t="shared" ref="AZ37" si="575">IF(SUM($AM$9:$AS$9)=SUM($AV$9:$BB$9),AQ37,IF(AND(SUM($AV$9:$BB$9)&gt;42,SUM($AV$9:$BB$9)&lt;49),AQ37,0))</f>
        <v>0</v>
      </c>
      <c r="BA37" s="181">
        <f t="shared" ref="BA37" si="576">IF(SUM($AM$9:$AS$9)=SUM($AV$9:$BB$9),AR37,IF(AND(SUM($AV$9:$BB$9)&gt;42,SUM($AV$9:$BB$9)&lt;49),AR37,0))</f>
        <v>0</v>
      </c>
      <c r="BB37" s="182">
        <f t="shared" ref="BB37" si="577">IF(SUM($AM$9:$AS$9)=SUM($AV$9:$BB$9),AS37,IF(AND(SUM($AV$9:$BB$9)&gt;42,SUM($AV$9:$BB$9)&lt;49),AS37,0))</f>
        <v>0</v>
      </c>
      <c r="BC37" s="1">
        <f t="shared" ref="BC37" si="578">IF(L39=0,0,L39-K42)</f>
        <v>0</v>
      </c>
      <c r="BD37" s="103">
        <f t="shared" ref="BD37" si="579">P42-N42</f>
        <v>0</v>
      </c>
      <c r="BE37" s="104" t="s">
        <v>80</v>
      </c>
      <c r="BK37" s="96">
        <f t="shared" ref="BK37" si="580">K38-G38</f>
        <v>-18</v>
      </c>
      <c r="BL37" s="97" t="s">
        <v>76</v>
      </c>
    </row>
    <row r="38" spans="1:66" ht="12.75" hidden="1" customHeight="1" x14ac:dyDescent="0.2">
      <c r="B38" s="93"/>
      <c r="C38" s="94"/>
      <c r="D38" s="95"/>
      <c r="E38" s="115"/>
      <c r="F38" s="140" t="b">
        <f t="shared" ref="F38" si="581">IF($B31=$B37,OR(F32,G37&lt;F37),G37&lt;F37)</f>
        <v>0</v>
      </c>
      <c r="G38" s="189">
        <f t="shared" si="155"/>
        <v>18</v>
      </c>
      <c r="H38" s="120"/>
      <c r="I38" s="165">
        <f t="shared" si="539"/>
        <v>0</v>
      </c>
      <c r="J38" s="194">
        <f t="shared" ref="J38" si="582">7-COUNTIF(L37:R37,0)-COUNTIF(L37:R37,"")</f>
        <v>0</v>
      </c>
      <c r="K38" s="22">
        <f t="shared" si="541"/>
        <v>0</v>
      </c>
      <c r="L38" s="35">
        <f t="shared" ref="L38:R38" si="583">IF($B31=$B37,L37+L32,L37)</f>
        <v>0</v>
      </c>
      <c r="M38" s="35">
        <f t="shared" si="583"/>
        <v>0</v>
      </c>
      <c r="N38" s="35">
        <f t="shared" si="583"/>
        <v>0</v>
      </c>
      <c r="O38" s="35">
        <f t="shared" si="583"/>
        <v>0</v>
      </c>
      <c r="P38" s="36">
        <f t="shared" si="583"/>
        <v>0</v>
      </c>
      <c r="Q38" s="37">
        <f t="shared" si="583"/>
        <v>0</v>
      </c>
      <c r="R38" s="38">
        <f t="shared" si="583"/>
        <v>0</v>
      </c>
      <c r="S38" s="194">
        <f t="shared" ref="S38" si="584">7-COUNTIF(U37:AA37,0)-COUNTIF(U37:AA37,"")</f>
        <v>0</v>
      </c>
      <c r="T38" s="22">
        <f t="shared" si="543"/>
        <v>0</v>
      </c>
      <c r="U38" s="35">
        <f t="shared" ref="U38:AA38" si="585">IF($B31=$B37,U37+U32,U37)</f>
        <v>0</v>
      </c>
      <c r="V38" s="35">
        <f t="shared" si="585"/>
        <v>0</v>
      </c>
      <c r="W38" s="35">
        <f t="shared" si="585"/>
        <v>0</v>
      </c>
      <c r="X38" s="35">
        <f t="shared" si="585"/>
        <v>0</v>
      </c>
      <c r="Y38" s="36">
        <f t="shared" si="585"/>
        <v>0</v>
      </c>
      <c r="Z38" s="37">
        <f t="shared" si="585"/>
        <v>0</v>
      </c>
      <c r="AA38" s="38">
        <f t="shared" si="585"/>
        <v>0</v>
      </c>
      <c r="AB38" s="194">
        <f t="shared" ref="AB38" si="586">7-COUNTIF(AD37:AJ37,0)-COUNTIF(AD37:AJ37,"")</f>
        <v>0</v>
      </c>
      <c r="AC38" s="22">
        <f t="shared" si="552"/>
        <v>0</v>
      </c>
      <c r="AD38" s="35">
        <f t="shared" ref="AD38:AJ38" si="587">IF($B31=$B37,AD37+AD32,AD37)</f>
        <v>0</v>
      </c>
      <c r="AE38" s="35">
        <f t="shared" si="587"/>
        <v>0</v>
      </c>
      <c r="AF38" s="35">
        <f t="shared" si="587"/>
        <v>0</v>
      </c>
      <c r="AG38" s="35">
        <f t="shared" si="587"/>
        <v>0</v>
      </c>
      <c r="AH38" s="36">
        <f t="shared" si="587"/>
        <v>0</v>
      </c>
      <c r="AI38" s="37">
        <f t="shared" si="587"/>
        <v>0</v>
      </c>
      <c r="AJ38" s="38">
        <f t="shared" si="587"/>
        <v>0</v>
      </c>
      <c r="AK38" s="194">
        <f t="shared" ref="AK38" si="588">7-COUNTIF(AM37:AS37,0)-COUNTIF(AM37:AS37,"")</f>
        <v>0</v>
      </c>
      <c r="AL38" s="22">
        <f t="shared" si="561"/>
        <v>0</v>
      </c>
      <c r="AM38" s="35">
        <f t="shared" ref="AM38:AS38" si="589">IF($B31=$B37,AM37+AM32,AM37)</f>
        <v>0</v>
      </c>
      <c r="AN38" s="35">
        <f t="shared" si="589"/>
        <v>0</v>
      </c>
      <c r="AO38" s="35">
        <f t="shared" si="589"/>
        <v>0</v>
      </c>
      <c r="AP38" s="35">
        <f t="shared" si="589"/>
        <v>0</v>
      </c>
      <c r="AQ38" s="36">
        <f t="shared" si="589"/>
        <v>0</v>
      </c>
      <c r="AR38" s="37">
        <f t="shared" si="589"/>
        <v>0</v>
      </c>
      <c r="AS38" s="38">
        <f t="shared" si="589"/>
        <v>0</v>
      </c>
      <c r="AT38" s="194">
        <f t="shared" ref="AT38" si="590">7-COUNTIF(AV37:BB37,0)-COUNTIF(AV37:BB37,"")</f>
        <v>0</v>
      </c>
      <c r="AU38" s="22">
        <f t="shared" si="570"/>
        <v>0</v>
      </c>
      <c r="AV38" s="35">
        <f t="shared" ref="AV38:BB38" si="591">IF($B31=$B37,AV37+AV32,AV37)</f>
        <v>0</v>
      </c>
      <c r="AW38" s="35">
        <f t="shared" si="591"/>
        <v>0</v>
      </c>
      <c r="AX38" s="35">
        <f t="shared" si="591"/>
        <v>0</v>
      </c>
      <c r="AY38" s="35">
        <f t="shared" si="591"/>
        <v>0</v>
      </c>
      <c r="AZ38" s="36">
        <f t="shared" si="591"/>
        <v>0</v>
      </c>
      <c r="BA38" s="37">
        <f t="shared" si="591"/>
        <v>0</v>
      </c>
      <c r="BB38" s="38">
        <f t="shared" si="591"/>
        <v>0</v>
      </c>
      <c r="BC38" s="1">
        <f t="shared" ref="BC38" si="592">IF(M39=0,0,M39-K42)</f>
        <v>0</v>
      </c>
      <c r="BD38" s="105">
        <f t="shared" ref="BD38" si="593">7-J39</f>
        <v>0</v>
      </c>
      <c r="BE38" s="106" t="str">
        <f t="shared" ref="BE38:BE41" si="594">BL38</f>
        <v>Dni realizacji</v>
      </c>
      <c r="BG38" s="89" t="s">
        <v>78</v>
      </c>
      <c r="BK38" s="98">
        <f t="shared" ref="BK38" si="595">7-J39</f>
        <v>0</v>
      </c>
      <c r="BL38" s="99" t="s">
        <v>72</v>
      </c>
    </row>
    <row r="39" spans="1:66" ht="15" hidden="1" customHeight="1" x14ac:dyDescent="0.2">
      <c r="B39" s="116"/>
      <c r="C39" s="117"/>
      <c r="D39" s="118"/>
      <c r="E39" s="119"/>
      <c r="F39" s="92"/>
      <c r="G39" s="190">
        <f t="shared" ref="G39" si="596">IF(AND($B31=$B37,$B31&lt;&gt;"",$B31&lt;&gt;0),F37+G33,F37)</f>
        <v>18</v>
      </c>
      <c r="H39" s="121"/>
      <c r="I39" s="165">
        <f t="shared" si="539"/>
        <v>0</v>
      </c>
      <c r="J39" s="195">
        <f t="shared" ref="J39" si="597">IF($B37=$B31,COUNTIF(L39:R39,0),COUNTIF(L40:R40,0)+COUNTIF(L40:R40,""))</f>
        <v>7</v>
      </c>
      <c r="K39" s="39">
        <f t="shared" ref="K39:R39" si="598">IF($B31=$B37,K40+K33,K40)</f>
        <v>0</v>
      </c>
      <c r="L39" s="40">
        <f t="shared" si="598"/>
        <v>0</v>
      </c>
      <c r="M39" s="40">
        <f t="shared" si="598"/>
        <v>0</v>
      </c>
      <c r="N39" s="40">
        <f t="shared" si="598"/>
        <v>0</v>
      </c>
      <c r="O39" s="40">
        <f t="shared" si="598"/>
        <v>0</v>
      </c>
      <c r="P39" s="41">
        <f t="shared" si="598"/>
        <v>0</v>
      </c>
      <c r="Q39" s="42">
        <f t="shared" si="598"/>
        <v>0</v>
      </c>
      <c r="R39" s="43">
        <f t="shared" si="598"/>
        <v>0</v>
      </c>
      <c r="S39" s="195">
        <f t="shared" ref="S39" si="599">IF($B37=$B31,COUNTIF(U39:AA39,0),COUNTIF(U40:AA40,0)+COUNTIF(U40:AA40,""))</f>
        <v>7</v>
      </c>
      <c r="T39" s="39">
        <f t="shared" ref="T39:AA39" si="600">IF($B31=$B37,T40+T33,T40)</f>
        <v>0</v>
      </c>
      <c r="U39" s="40">
        <f t="shared" si="600"/>
        <v>0</v>
      </c>
      <c r="V39" s="40">
        <f t="shared" si="600"/>
        <v>0</v>
      </c>
      <c r="W39" s="40">
        <f t="shared" si="600"/>
        <v>0</v>
      </c>
      <c r="X39" s="40">
        <f t="shared" si="600"/>
        <v>0</v>
      </c>
      <c r="Y39" s="41">
        <f t="shared" si="600"/>
        <v>0</v>
      </c>
      <c r="Z39" s="42">
        <f t="shared" si="600"/>
        <v>0</v>
      </c>
      <c r="AA39" s="43">
        <f t="shared" si="600"/>
        <v>0</v>
      </c>
      <c r="AB39" s="195">
        <f t="shared" ref="AB39" si="601">IF($B37=$B31,COUNTIF(AD39:AJ39,0),COUNTIF(AD40:AJ40,0)+COUNTIF(AD40:AJ40,""))</f>
        <v>7</v>
      </c>
      <c r="AC39" s="39">
        <f t="shared" ref="AC39:AJ39" si="602">IF($B31=$B37,AC40+AC33,AC40)</f>
        <v>0</v>
      </c>
      <c r="AD39" s="40">
        <f t="shared" si="602"/>
        <v>0</v>
      </c>
      <c r="AE39" s="40">
        <f t="shared" si="602"/>
        <v>0</v>
      </c>
      <c r="AF39" s="40">
        <f t="shared" si="602"/>
        <v>0</v>
      </c>
      <c r="AG39" s="40">
        <f t="shared" si="602"/>
        <v>0</v>
      </c>
      <c r="AH39" s="41">
        <f t="shared" si="602"/>
        <v>0</v>
      </c>
      <c r="AI39" s="42">
        <f t="shared" si="602"/>
        <v>0</v>
      </c>
      <c r="AJ39" s="43">
        <f t="shared" si="602"/>
        <v>0</v>
      </c>
      <c r="AK39" s="195">
        <f t="shared" ref="AK39" si="603">IF($B37=$B31,COUNTIF(AM39:AS39,0),COUNTIF(AM40:AS40,0)+COUNTIF(AM40:AS40,""))</f>
        <v>7</v>
      </c>
      <c r="AL39" s="39">
        <f t="shared" ref="AL39:AS39" si="604">IF($B31=$B37,AL40+AL33,AL40)</f>
        <v>0</v>
      </c>
      <c r="AM39" s="40">
        <f t="shared" si="604"/>
        <v>0</v>
      </c>
      <c r="AN39" s="40">
        <f t="shared" si="604"/>
        <v>0</v>
      </c>
      <c r="AO39" s="40">
        <f t="shared" si="604"/>
        <v>0</v>
      </c>
      <c r="AP39" s="40">
        <f t="shared" si="604"/>
        <v>0</v>
      </c>
      <c r="AQ39" s="41">
        <f t="shared" si="604"/>
        <v>0</v>
      </c>
      <c r="AR39" s="42">
        <f t="shared" si="604"/>
        <v>0</v>
      </c>
      <c r="AS39" s="43">
        <f t="shared" si="604"/>
        <v>0</v>
      </c>
      <c r="AT39" s="195">
        <f t="shared" ref="AT39" si="605">IF($B37=$B31,COUNTIF(AV39:BB39,0),COUNTIF(AV40:BB40,0)+COUNTIF(AV40:BB40,""))</f>
        <v>7</v>
      </c>
      <c r="AU39" s="39">
        <f t="shared" ref="AU39:BB39" si="606">IF($B31=$B37,AU40+AU33,AU40)</f>
        <v>0</v>
      </c>
      <c r="AV39" s="40">
        <f t="shared" si="606"/>
        <v>0</v>
      </c>
      <c r="AW39" s="40">
        <f t="shared" si="606"/>
        <v>0</v>
      </c>
      <c r="AX39" s="40">
        <f t="shared" si="606"/>
        <v>0</v>
      </c>
      <c r="AY39" s="40">
        <f t="shared" si="606"/>
        <v>0</v>
      </c>
      <c r="AZ39" s="41">
        <f t="shared" si="606"/>
        <v>0</v>
      </c>
      <c r="BA39" s="42">
        <f t="shared" si="606"/>
        <v>0</v>
      </c>
      <c r="BB39" s="43">
        <f t="shared" si="606"/>
        <v>0</v>
      </c>
      <c r="BC39" s="1">
        <f t="shared" ref="BC39" si="607">IF(N39=0,0,N39-K42)</f>
        <v>0</v>
      </c>
      <c r="BD39" s="112">
        <f t="shared" ref="BD39" si="608">BD38*K42</f>
        <v>0</v>
      </c>
      <c r="BE39" s="106" t="str">
        <f t="shared" si="594"/>
        <v>Realizacja planu</v>
      </c>
      <c r="BG39" s="114">
        <f t="shared" ref="BG39" si="609">J37</f>
        <v>0</v>
      </c>
      <c r="BH39" s="89" t="s">
        <v>73</v>
      </c>
      <c r="BK39" s="111">
        <f t="shared" ref="BK39" si="610">BK38*K42</f>
        <v>0</v>
      </c>
      <c r="BL39" s="99" t="s">
        <v>71</v>
      </c>
      <c r="BN39" s="89" t="s">
        <v>79</v>
      </c>
    </row>
    <row r="40" spans="1:66" ht="15.75" customHeight="1" x14ac:dyDescent="0.2">
      <c r="A40" s="1" t="str">
        <f t="shared" ref="A40" si="611">A37</f>
        <v>1. Niewypełnione</v>
      </c>
      <c r="B40" s="315">
        <f t="shared" si="177"/>
        <v>4</v>
      </c>
      <c r="C40" s="318"/>
      <c r="D40" s="318"/>
      <c r="E40" s="318"/>
      <c r="F40" s="31"/>
      <c r="G40" s="183"/>
      <c r="H40" s="122">
        <f t="shared" ref="H40" si="612">5-COUNTIF(AU37,0)-COUNTIF(AL37,0)-COUNTIF(AC37,0)-COUNTIF(T37,0)-COUNTIF(K37,0)</f>
        <v>0</v>
      </c>
      <c r="I40" s="165">
        <f t="shared" si="539"/>
        <v>0</v>
      </c>
      <c r="J40" s="187">
        <f t="shared" ref="J40" si="613">IF($B37=$B31,J34+IF($F37&lt;&gt;$G37,(K37+$G39-$G38)/$F37,K37/$F37),IF($F37&lt;&gt;G37,(K37+$G39-$G38)/$F37,K37/$F37))</f>
        <v>0</v>
      </c>
      <c r="K40" s="7">
        <f t="shared" ref="K40:K41" si="614">SUM(L40:R40)</f>
        <v>0</v>
      </c>
      <c r="L40" s="26">
        <f t="shared" ref="L40:R40" si="615">L37</f>
        <v>0</v>
      </c>
      <c r="M40" s="26">
        <f t="shared" si="615"/>
        <v>0</v>
      </c>
      <c r="N40" s="26">
        <f t="shared" si="615"/>
        <v>0</v>
      </c>
      <c r="O40" s="26">
        <f t="shared" si="615"/>
        <v>0</v>
      </c>
      <c r="P40" s="26">
        <f t="shared" si="615"/>
        <v>0</v>
      </c>
      <c r="Q40" s="29">
        <f t="shared" si="615"/>
        <v>0</v>
      </c>
      <c r="R40" s="23">
        <f t="shared" si="615"/>
        <v>0</v>
      </c>
      <c r="S40" s="187">
        <f t="shared" ref="S40" si="616">IF($B37=$B31,S34+IF($F37&lt;&gt;$G37,(T37+$G39-$G38)/$F37,T37/$F37),IF($F37&lt;&gt;P37,(T37+$G39-$G38)/$F37,T37/$F37))</f>
        <v>0</v>
      </c>
      <c r="T40" s="7">
        <f t="shared" ref="T40:T41" si="617">SUM(U40:AA40)</f>
        <v>0</v>
      </c>
      <c r="U40" s="26">
        <f t="shared" ref="U40:AA40" si="618">U37</f>
        <v>0</v>
      </c>
      <c r="V40" s="26">
        <f t="shared" si="618"/>
        <v>0</v>
      </c>
      <c r="W40" s="26">
        <f t="shared" si="618"/>
        <v>0</v>
      </c>
      <c r="X40" s="26">
        <f t="shared" si="618"/>
        <v>0</v>
      </c>
      <c r="Y40" s="113">
        <f t="shared" si="618"/>
        <v>0</v>
      </c>
      <c r="Z40" s="29">
        <f t="shared" si="618"/>
        <v>0</v>
      </c>
      <c r="AA40" s="23">
        <f t="shared" si="618"/>
        <v>0</v>
      </c>
      <c r="AB40" s="187">
        <f t="shared" ref="AB40" si="619">IF($B37=$B31,AB34+IF($F37&lt;&gt;$G37,(AC37+$G39-$G38)/$F37,AC37/$F37),IF($F37&lt;&gt;Y37,(AC37+$G39-$G38)/$F37,AC37/$F37))</f>
        <v>0</v>
      </c>
      <c r="AC40" s="7">
        <f t="shared" ref="AC40:AC41" si="620">SUM(AD40:AJ40)</f>
        <v>0</v>
      </c>
      <c r="AD40" s="26">
        <f t="shared" ref="AD40:AJ40" si="621">AD37</f>
        <v>0</v>
      </c>
      <c r="AE40" s="26">
        <f t="shared" si="621"/>
        <v>0</v>
      </c>
      <c r="AF40" s="26">
        <f t="shared" si="621"/>
        <v>0</v>
      </c>
      <c r="AG40" s="26">
        <f t="shared" si="621"/>
        <v>0</v>
      </c>
      <c r="AH40" s="113">
        <f t="shared" si="621"/>
        <v>0</v>
      </c>
      <c r="AI40" s="29">
        <f t="shared" si="621"/>
        <v>0</v>
      </c>
      <c r="AJ40" s="23">
        <f t="shared" si="621"/>
        <v>0</v>
      </c>
      <c r="AK40" s="187">
        <f t="shared" ref="AK40" si="622">IF($B37=$B31,AK34+IF($F37&lt;&gt;$G37,(AL37+$G39-$G38)/$F37,AL37/$F37),IF($F37&lt;&gt;AH37,(AL37+$G39-$G38)/$F37,AL37/$F37))</f>
        <v>0</v>
      </c>
      <c r="AL40" s="7">
        <f t="shared" ref="AL40:AL41" si="623">SUM(AM40:AS40)</f>
        <v>0</v>
      </c>
      <c r="AM40" s="26">
        <f t="shared" ref="AM40:AS40" si="624">AM37</f>
        <v>0</v>
      </c>
      <c r="AN40" s="26">
        <f t="shared" si="624"/>
        <v>0</v>
      </c>
      <c r="AO40" s="26">
        <f t="shared" si="624"/>
        <v>0</v>
      </c>
      <c r="AP40" s="26">
        <f t="shared" si="624"/>
        <v>0</v>
      </c>
      <c r="AQ40" s="113">
        <f t="shared" si="624"/>
        <v>0</v>
      </c>
      <c r="AR40" s="29">
        <f t="shared" si="624"/>
        <v>0</v>
      </c>
      <c r="AS40" s="23">
        <f t="shared" si="624"/>
        <v>0</v>
      </c>
      <c r="AT40" s="187">
        <f t="shared" ref="AT40" si="625">IF($B37=$B31,AT34+IF($F37&lt;&gt;$G37,(AU37+$G39-$G38)/$F37,AU37/$F37),IF($F37&lt;&gt;AQ37,(AU37+$G39-$G38)/$F37,AU37/$F37))</f>
        <v>0</v>
      </c>
      <c r="AU40" s="7">
        <f t="shared" ref="AU40:AU41" si="626">SUM(AV40:BB40)</f>
        <v>0</v>
      </c>
      <c r="AV40" s="6">
        <f t="shared" si="193"/>
        <v>0</v>
      </c>
      <c r="AW40" s="6">
        <f t="shared" ref="AW40:BB40" si="627">IF(SUM($AM$9:$AS$9)=SUM($AV$9:$BB$9),AW37,IF(AND(SUM($AV$9:$BB$9)&gt;42,SUM($AV$9:$BB$9)&lt;49),AW37,0))</f>
        <v>0</v>
      </c>
      <c r="AX40" s="6">
        <f t="shared" si="627"/>
        <v>0</v>
      </c>
      <c r="AY40" s="6">
        <f t="shared" si="627"/>
        <v>0</v>
      </c>
      <c r="AZ40" s="26">
        <f t="shared" si="627"/>
        <v>0</v>
      </c>
      <c r="BA40" s="29">
        <f t="shared" si="627"/>
        <v>0</v>
      </c>
      <c r="BB40" s="23">
        <f t="shared" si="627"/>
        <v>0</v>
      </c>
      <c r="BC40" s="1">
        <f t="shared" ref="BC40" si="628">IF(O39=0,0,O39-K42)</f>
        <v>0</v>
      </c>
      <c r="BD40" s="105">
        <f t="shared" ref="BD40" si="629">K39</f>
        <v>0</v>
      </c>
      <c r="BE40" s="106" t="str">
        <f t="shared" si="594"/>
        <v>Godziny zrealizowane</v>
      </c>
      <c r="BK40" s="100">
        <f t="shared" ref="BK40" si="630">K39</f>
        <v>0</v>
      </c>
      <c r="BL40" s="99" t="s">
        <v>77</v>
      </c>
    </row>
    <row r="41" spans="1:66" ht="15.75" customHeight="1" x14ac:dyDescent="0.2">
      <c r="A41" s="1" t="str">
        <f t="shared" ref="A41:A42" si="631">A40</f>
        <v>1. Niewypełnione</v>
      </c>
      <c r="B41" s="315"/>
      <c r="C41" s="318"/>
      <c r="D41" s="318"/>
      <c r="E41" s="318"/>
      <c r="F41" s="31"/>
      <c r="G41" s="183"/>
      <c r="H41" s="123">
        <f t="shared" ref="H41" si="632">IF($B37=$B31,H35+F41,$F41)</f>
        <v>0</v>
      </c>
      <c r="I41" s="165">
        <f t="shared" si="539"/>
        <v>0</v>
      </c>
      <c r="J41" s="141">
        <f t="shared" ref="J41" si="633">IF($H40=0,0,IF($B31=$B37,IF($H42&gt;0,$H42+J35,K37+J35),IF($H42&gt;0,$H42,K37)))</f>
        <v>0</v>
      </c>
      <c r="K41" s="7">
        <f t="shared" si="614"/>
        <v>0</v>
      </c>
      <c r="L41" s="6"/>
      <c r="M41" s="6"/>
      <c r="N41" s="6"/>
      <c r="O41" s="6"/>
      <c r="P41" s="26"/>
      <c r="Q41" s="29"/>
      <c r="R41" s="23"/>
      <c r="S41" s="141">
        <f t="shared" ref="S41" si="634">IF($H40=0,0,IF($B31=$B37,IF($H42&gt;0,$H42+S35,T37+S35),IF($H42&gt;0,$H42,T37)))</f>
        <v>0</v>
      </c>
      <c r="T41" s="7">
        <f t="shared" si="617"/>
        <v>0</v>
      </c>
      <c r="U41" s="6"/>
      <c r="V41" s="6"/>
      <c r="W41" s="6"/>
      <c r="X41" s="6"/>
      <c r="Y41" s="26"/>
      <c r="Z41" s="29"/>
      <c r="AA41" s="23"/>
      <c r="AB41" s="141">
        <f t="shared" ref="AB41" si="635">IF($H40=0,0,IF($B31=$B37,IF($H42&gt;0,$H42+AB35,AC37+AB35),IF($H42&gt;0,$H42,AC37)))</f>
        <v>0</v>
      </c>
      <c r="AC41" s="7">
        <f t="shared" si="620"/>
        <v>0</v>
      </c>
      <c r="AD41" s="6"/>
      <c r="AE41" s="6"/>
      <c r="AF41" s="6"/>
      <c r="AG41" s="6"/>
      <c r="AH41" s="26"/>
      <c r="AI41" s="29"/>
      <c r="AJ41" s="23"/>
      <c r="AK41" s="141">
        <f t="shared" ref="AK41" si="636">IF($H40=0,0,IF($B31=$B37,IF($H42&gt;0,$H42+AK35,AL37+AK35),IF($H42&gt;0,$H42,AL37)))</f>
        <v>0</v>
      </c>
      <c r="AL41" s="7">
        <f t="shared" si="623"/>
        <v>0</v>
      </c>
      <c r="AM41" s="6"/>
      <c r="AN41" s="6"/>
      <c r="AO41" s="6"/>
      <c r="AP41" s="6"/>
      <c r="AQ41" s="26"/>
      <c r="AR41" s="29"/>
      <c r="AS41" s="23"/>
      <c r="AT41" s="141">
        <f t="shared" ref="AT41" si="637">IF($H40=0,0,IF($B31=$B37,IF($H42&gt;0,$H42+AT35,AU37+AT35),IF($H42&gt;0,$H42,AU37)))</f>
        <v>0</v>
      </c>
      <c r="AU41" s="7">
        <f t="shared" si="626"/>
        <v>0</v>
      </c>
      <c r="AV41" s="6"/>
      <c r="AW41" s="6"/>
      <c r="AX41" s="6"/>
      <c r="AY41" s="6"/>
      <c r="AZ41" s="26"/>
      <c r="BA41" s="29"/>
      <c r="BB41" s="23"/>
      <c r="BC41" s="1">
        <f t="shared" ref="BC41" si="638">IF(P39=0,0,P39-K42)</f>
        <v>0</v>
      </c>
      <c r="BD41" s="107">
        <f t="shared" ref="BD41" si="639">BD40-BD39</f>
        <v>0</v>
      </c>
      <c r="BE41" s="108" t="str">
        <f t="shared" si="594"/>
        <v>godziny ponadwymiarowe = Plan -to  co powinien uczyć</v>
      </c>
      <c r="BK41" s="100">
        <f t="shared" ref="BK41" si="640">BK40-BK39</f>
        <v>0</v>
      </c>
      <c r="BL41" s="99" t="s">
        <v>74</v>
      </c>
    </row>
    <row r="42" spans="1:66" ht="18.75" customHeight="1" thickBot="1" x14ac:dyDescent="0.25">
      <c r="A42" s="1" t="str">
        <f t="shared" si="631"/>
        <v>1. Niewypełnione</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Rozpocznij wypełniając nazwisko i imię, sprawdź pensum, l. tygodni, godz. w roku</v>
      </c>
      <c r="C42" s="314"/>
      <c r="D42" s="314"/>
      <c r="E42" s="314"/>
      <c r="F42" s="173"/>
      <c r="G42" s="184"/>
      <c r="H42" s="191">
        <f t="shared" si="201"/>
        <v>0</v>
      </c>
      <c r="I42" s="193"/>
      <c r="J42" s="176">
        <f t="shared" ref="J42" si="641">IF($B31=$B37,IF(L37+L32&gt;0,1,0)+IF(M37+M32&gt;0,1,0)+IF(N37+N32&gt;0,1,0)+IF(O37+O32&gt;0,1,0)+IF(P37+P32&gt;0,1,0)+IF(Q37+Q32&gt;0,1,0)+IF(R37+R32&gt;0,1,0),J38)</f>
        <v>0</v>
      </c>
      <c r="K42" s="133">
        <f t="shared" ref="K42" si="642">IF(OR($B37=$B43,J42=0,(K38-Q42+O42)&lt;=0),0,(K38-Q42+O42)/J42)</f>
        <v>0</v>
      </c>
      <c r="L42" s="137">
        <f t="shared" ref="L42" si="643">IF(K42*(7-J39)&lt;=0,0,K42*(7-J39))</f>
        <v>0</v>
      </c>
      <c r="M42" s="309">
        <f t="shared" ref="M42" si="644">ROUND(IF(OR(K39-K42*(7-J39)+P42&lt;0,$B37=$B43,K42&lt;=0,K39=0),0,IF(K39-K42*(7-J39)+P42&gt;Q42-O42+P42,Q42-O42+P42,K39-K42*(7-J39)+P42)),1)</f>
        <v>0</v>
      </c>
      <c r="N42" s="310"/>
      <c r="O42" s="139">
        <f t="shared" ref="O42" si="645">IF(OR($B37=$B43,J38=0),0,IF($B37=$B31,J37,$F37))</f>
        <v>0</v>
      </c>
      <c r="P42" s="30">
        <f t="shared" ref="P42" si="646">IF(OR($B37=$B43,J42=0),0,$G39-$G38)</f>
        <v>0</v>
      </c>
      <c r="Q42" s="134">
        <f t="shared" ref="Q42" si="647">IF(OR($B37=$B43,J42=0),0,J41)</f>
        <v>0</v>
      </c>
      <c r="R42" s="138">
        <f t="shared" ref="R42" si="648">IF($B37=$B43,0,K39)</f>
        <v>0</v>
      </c>
      <c r="S42" s="176">
        <f t="shared" ref="S42" si="649">IF($B31=$B37,IF(U37+U32&gt;0,1,0)+IF(V37+V32&gt;0,1,0)+IF(W37+W32&gt;0,1,0)+IF(X37+X32&gt;0,1,0)+IF(Y37+Y32&gt;0,1,0)+IF(Z37+Z32&gt;0,1,0)+IF(AA37+AA32&gt;0,1,0),S38)</f>
        <v>0</v>
      </c>
      <c r="T42" s="133">
        <f t="shared" ref="T42" si="650">IF(OR($B37=$B43,S42=0,(T38-Z42+X42)&lt;=0),0,(T38-Z42+X42)/S42)</f>
        <v>0</v>
      </c>
      <c r="U42" s="137">
        <f t="shared" ref="U42" si="651">IF(T42*(7-S39)&lt;=0,0,T42*(7-S39))</f>
        <v>0</v>
      </c>
      <c r="V42" s="309">
        <f t="shared" ref="V42" si="652">ROUND(IF(OR(T39-T42*(7-S39)+Y42&lt;0,$B37=$B43,T42&lt;=0,T39=0),0,IF(T39-T42*(7-S39)+Y42&gt;Z42-X42+Y42,Z42-X42+Y42,T39-T42*(7-S39)+Y42)),1)</f>
        <v>0</v>
      </c>
      <c r="W42" s="310"/>
      <c r="X42" s="139">
        <f t="shared" ref="X42" si="653">IF(OR($B37=$B43,S38=0),0,IF($B37=$B31,S37,$F37))</f>
        <v>0</v>
      </c>
      <c r="Y42" s="30">
        <f t="shared" ref="Y42" si="654">IF(OR($B37=$B43,S42=0),0,$G39-$G38)</f>
        <v>0</v>
      </c>
      <c r="Z42" s="134">
        <f t="shared" ref="Z42" si="655">IF(OR($B37=$B43,S42=0),0,S41)</f>
        <v>0</v>
      </c>
      <c r="AA42" s="138">
        <f t="shared" ref="AA42" si="656">IF($B37=$B43,0,T39)</f>
        <v>0</v>
      </c>
      <c r="AB42" s="176">
        <f t="shared" ref="AB42" si="657">IF($B31=$B37,IF(AD37+AD32&gt;0,1,0)+IF(AE37+AE32&gt;0,1,0)+IF(AF37+AF32&gt;0,1,0)+IF(AG37+AG32&gt;0,1,0)+IF(AH37+AH32&gt;0,1,0)+IF(AI37+AI32&gt;0,1,0)+IF(AJ37+AJ32&gt;0,1,0),AB38)</f>
        <v>0</v>
      </c>
      <c r="AC42" s="133">
        <f t="shared" ref="AC42" si="658">IF(OR($B37=$B43,AB42=0,(AC38-AI42+AG42)&lt;=0),0,(AC38-AI42+AG42)/AB42)</f>
        <v>0</v>
      </c>
      <c r="AD42" s="137">
        <f t="shared" ref="AD42" si="659">IF(AC42*(7-AB39)&lt;=0,0,AC42*(7-AB39))</f>
        <v>0</v>
      </c>
      <c r="AE42" s="309">
        <f t="shared" ref="AE42" si="660">ROUND(IF(OR(AC39-AC42*(7-AB39)+AH42&lt;0,$B37=$B43,AC42&lt;=0,AC39=0),0,IF(AC39-AC42*(7-AB39)+AH42&gt;AI42-AG42+AH42,AI42-AG42+AH42,AC39-AC42*(7-AB39)+AH42)),1)</f>
        <v>0</v>
      </c>
      <c r="AF42" s="310"/>
      <c r="AG42" s="139">
        <f t="shared" ref="AG42" si="661">IF(OR($B37=$B43,AB38=0),0,IF($B37=$B31,AB37,$F37))</f>
        <v>0</v>
      </c>
      <c r="AH42" s="30">
        <f t="shared" ref="AH42" si="662">IF(OR($B37=$B43,AB42=0),0,$G39-$G38)</f>
        <v>0</v>
      </c>
      <c r="AI42" s="134">
        <f t="shared" ref="AI42" si="663">IF(OR($B37=$B43,AB42=0),0,AB41)</f>
        <v>0</v>
      </c>
      <c r="AJ42" s="138">
        <f t="shared" ref="AJ42" si="664">IF($B37=$B43,0,AC39)</f>
        <v>0</v>
      </c>
      <c r="AK42" s="176">
        <f t="shared" ref="AK42" si="665">IF($B31=$B37,IF(AM37+AM32&gt;0,1,0)+IF(AN37+AN32&gt;0,1,0)+IF(AO37+AO32&gt;0,1,0)+IF(AP37+AP32&gt;0,1,0)+IF(AQ37+AQ32&gt;0,1,0)+IF(AR37+AR32&gt;0,1,0)+IF(AS37+AS32&gt;0,1,0),AK38)</f>
        <v>0</v>
      </c>
      <c r="AL42" s="133">
        <f t="shared" ref="AL42" si="666">IF(OR($B37=$B43,AK42=0,(AL38-AR42+AP42)&lt;=0),0,(AL38-AR42+AP42)/AK42)</f>
        <v>0</v>
      </c>
      <c r="AM42" s="137">
        <f t="shared" ref="AM42" si="667">IF(AL42*(7-AK39)&lt;=0,0,AL42*(7-AK39))</f>
        <v>0</v>
      </c>
      <c r="AN42" s="309">
        <f t="shared" ref="AN42" si="668">ROUND(IF(OR(AL39-AL42*(7-AK39)+AQ42&lt;0,$B37=$B43,AL42&lt;=0,AL39=0),0,IF(AL39-AL42*(7-AK39)+AQ42&gt;AR42-AP42+AQ42,AR42-AP42+AQ42,AL39-AL42*(7-AK39)+AQ42)),1)</f>
        <v>0</v>
      </c>
      <c r="AO42" s="310"/>
      <c r="AP42" s="139">
        <f t="shared" ref="AP42" si="669">IF(OR($B37=$B43,AK38=0),0,IF($B37=$B31,AK37,$F37))</f>
        <v>0</v>
      </c>
      <c r="AQ42" s="30">
        <f t="shared" ref="AQ42" si="670">IF(OR($B37=$B43,AK42=0),0,$G39-$G38)</f>
        <v>0</v>
      </c>
      <c r="AR42" s="134">
        <f t="shared" ref="AR42" si="671">IF(OR($B37=$B43,AK42=0),0,AK41)</f>
        <v>0</v>
      </c>
      <c r="AS42" s="138">
        <f t="shared" ref="AS42" si="672">IF($B37=$B43,0,AL39)</f>
        <v>0</v>
      </c>
      <c r="AT42" s="176">
        <f t="shared" ref="AT42" si="673">IF($B31=$B37,IF(AV37+AV32&gt;0,1,0)+IF(AW37+AW32&gt;0,1,0)+IF(AX37+AX32&gt;0,1,0)+IF(AY37+AY32&gt;0,1,0)+IF(AZ37+AZ32&gt;0,1,0)+IF(BA37+BA32&gt;0,1,0)+IF(BB37+BB32&gt;0,1,0),AT38)</f>
        <v>0</v>
      </c>
      <c r="AU42" s="133">
        <f t="shared" ref="AU42" si="674">IF(OR($B37=$B43,AT42=0,(AU38-BA42+AY42)&lt;=0),0,(AU38-BA42+AY42)/AT42)</f>
        <v>0</v>
      </c>
      <c r="AV42" s="137">
        <f t="shared" ref="AV42" si="675">IF(AU42*(7-AT39)&lt;=0,0,AU42*(7-AT39))</f>
        <v>0</v>
      </c>
      <c r="AW42" s="309">
        <f t="shared" ref="AW42" si="676">ROUND(IF(OR(AU39-AU42*(7-AT39)+AZ42&lt;0,$B37=$B43,AU42&lt;=0,AU39=0),0,IF(AU39-AU42*(7-AT39)+AZ42&gt;BA42-AY42+AZ42,BA42-AY42+AZ42,AU39-AU42*(7-AT39)+AZ42)),1)</f>
        <v>0</v>
      </c>
      <c r="AX42" s="310"/>
      <c r="AY42" s="139">
        <f t="shared" ref="AY42" si="677">IF(OR($B37=$B43,AT38=0),0,IF($B37=$B31,AT37,$F37))</f>
        <v>0</v>
      </c>
      <c r="AZ42" s="30">
        <f t="shared" ref="AZ42" si="678">IF(OR($B37=$B43,AT42=0),0,$G39-$G38)</f>
        <v>0</v>
      </c>
      <c r="BA42" s="134">
        <f t="shared" ref="BA42" si="679">IF(OR($B37=$B43,AT42=0),0,AT41)</f>
        <v>0</v>
      </c>
      <c r="BB42" s="138">
        <f t="shared" ref="BB42" si="680">IF($B37=$B43,0,AU39)</f>
        <v>0</v>
      </c>
      <c r="BC42" s="89">
        <f t="shared" ref="BC42" si="681">SUBTOTAL(9,BC37:BC41)</f>
        <v>0</v>
      </c>
      <c r="BD42" s="109">
        <f t="shared" ref="BD42" si="682">BD37</f>
        <v>0</v>
      </c>
      <c r="BE42" s="110">
        <f t="shared" ref="BE42" si="683">IF(BD41&lt;=BD42,BD41,BD42)</f>
        <v>0</v>
      </c>
      <c r="BF42" s="90" t="str">
        <f t="shared" ref="BF42" si="684">BM42</f>
        <v>godziny ponadwymiarowe wynik po sprawdzeniu czy nie przekracza planu</v>
      </c>
      <c r="BK42" s="101">
        <f t="shared" ref="BK42" si="685">BK37</f>
        <v>-18</v>
      </c>
      <c r="BL42" s="102">
        <f t="shared" ref="BL42" si="686">IF(BK41&lt;=BK37,BK41,BK37)</f>
        <v>-18</v>
      </c>
      <c r="BM42" s="91" t="s">
        <v>75</v>
      </c>
    </row>
    <row r="43" spans="1:66" ht="15.75" x14ac:dyDescent="0.2">
      <c r="A43" s="1" t="str">
        <f t="shared" ref="A43" si="687">IF(B43="","1. Niewypełnione",B43)</f>
        <v>1. Niewypełnione</v>
      </c>
      <c r="B43" s="316"/>
      <c r="C43" s="317"/>
      <c r="D43" s="317"/>
      <c r="E43" s="317"/>
      <c r="F43" s="177">
        <v>18</v>
      </c>
      <c r="G43" s="185">
        <f t="shared" ref="G43" si="688">F43</f>
        <v>18</v>
      </c>
      <c r="H43" s="177"/>
      <c r="I43" s="192">
        <f t="shared" ref="I43:I47" si="689">K43+T43+AC43+AL43+AU43</f>
        <v>0</v>
      </c>
      <c r="J43" s="186">
        <f t="shared" ref="J43" si="690">IF(OR($B43=$B49,J46=0),0,ROUND((K44+P48)/J46,0))</f>
        <v>0</v>
      </c>
      <c r="K43" s="51">
        <f t="shared" ref="K43:K44" si="691">SUM(L43:R43)</f>
        <v>0</v>
      </c>
      <c r="L43" s="52"/>
      <c r="M43" s="52"/>
      <c r="N43" s="52"/>
      <c r="O43" s="52"/>
      <c r="P43" s="53"/>
      <c r="Q43" s="54"/>
      <c r="R43" s="55"/>
      <c r="S43" s="188">
        <f t="shared" ref="S43" si="692">IF(OR($B43=$B49,S46=0),0,ROUND((T44+Y48)/S46,0))</f>
        <v>0</v>
      </c>
      <c r="T43" s="178">
        <f t="shared" ref="T43:T44" si="693">SUM(U43:AA43)</f>
        <v>0</v>
      </c>
      <c r="U43" s="179">
        <f t="shared" ref="U43" si="694">L43</f>
        <v>0</v>
      </c>
      <c r="V43" s="179">
        <f t="shared" ref="V43" si="695">M43</f>
        <v>0</v>
      </c>
      <c r="W43" s="179">
        <f t="shared" ref="W43" si="696">N43</f>
        <v>0</v>
      </c>
      <c r="X43" s="179">
        <f t="shared" ref="X43" si="697">O43</f>
        <v>0</v>
      </c>
      <c r="Y43" s="180">
        <f t="shared" ref="Y43" si="698">P43</f>
        <v>0</v>
      </c>
      <c r="Z43" s="181">
        <f t="shared" ref="Z43" si="699">Q43</f>
        <v>0</v>
      </c>
      <c r="AA43" s="182">
        <f t="shared" ref="AA43" si="700">R43</f>
        <v>0</v>
      </c>
      <c r="AB43" s="188">
        <f t="shared" ref="AB43" si="701">IF(OR($B43=$B49,AB46=0),0,ROUND((AC44+AH48)/AB46,0))</f>
        <v>0</v>
      </c>
      <c r="AC43" s="178">
        <f t="shared" ref="AC43:AC44" si="702">SUM(AD43:AJ43)</f>
        <v>0</v>
      </c>
      <c r="AD43" s="179">
        <f t="shared" ref="AD43" si="703">U43</f>
        <v>0</v>
      </c>
      <c r="AE43" s="179">
        <f t="shared" ref="AE43" si="704">V43</f>
        <v>0</v>
      </c>
      <c r="AF43" s="179">
        <f t="shared" ref="AF43" si="705">W43</f>
        <v>0</v>
      </c>
      <c r="AG43" s="179">
        <f t="shared" ref="AG43" si="706">X43</f>
        <v>0</v>
      </c>
      <c r="AH43" s="180">
        <f t="shared" ref="AH43" si="707">Y43</f>
        <v>0</v>
      </c>
      <c r="AI43" s="181">
        <f t="shared" ref="AI43" si="708">Z43</f>
        <v>0</v>
      </c>
      <c r="AJ43" s="182">
        <f t="shared" ref="AJ43" si="709">AA43</f>
        <v>0</v>
      </c>
      <c r="AK43" s="188">
        <f t="shared" ref="AK43" si="710">IF(OR($B43=$B49,AK46=0),0,ROUND((AL44+AQ48)/AK46,0))</f>
        <v>0</v>
      </c>
      <c r="AL43" s="178">
        <f t="shared" ref="AL43:AL44" si="711">SUM(AM43:AS43)</f>
        <v>0</v>
      </c>
      <c r="AM43" s="179">
        <f t="shared" ref="AM43" si="712">AD43</f>
        <v>0</v>
      </c>
      <c r="AN43" s="179">
        <f t="shared" ref="AN43" si="713">AE43</f>
        <v>0</v>
      </c>
      <c r="AO43" s="179">
        <f t="shared" ref="AO43" si="714">AF43</f>
        <v>0</v>
      </c>
      <c r="AP43" s="179">
        <f t="shared" ref="AP43" si="715">AG43</f>
        <v>0</v>
      </c>
      <c r="AQ43" s="180">
        <f t="shared" ref="AQ43" si="716">AH43</f>
        <v>0</v>
      </c>
      <c r="AR43" s="181">
        <f t="shared" ref="AR43" si="717">AI43</f>
        <v>0</v>
      </c>
      <c r="AS43" s="182">
        <f t="shared" ref="AS43" si="718">AJ43</f>
        <v>0</v>
      </c>
      <c r="AT43" s="188">
        <f t="shared" ref="AT43" si="719">IF(OR($B43=$B49,AT46=0),0,ROUND((AU44+AZ48)/AT46,0))</f>
        <v>0</v>
      </c>
      <c r="AU43" s="178">
        <f t="shared" ref="AU43:AU44" si="720">SUM(AV43:BB43)</f>
        <v>0</v>
      </c>
      <c r="AV43" s="179">
        <f t="shared" ref="AV43" si="721">IF(SUM($AM$9:$AS$9)=SUM($AV$9:$BB$9),AM43,IF(AND(SUM($AV$9:$BB$9)&gt;42,SUM($AV$9:$BB$9)&lt;49),AM43,0))</f>
        <v>0</v>
      </c>
      <c r="AW43" s="179">
        <f t="shared" ref="AW43" si="722">IF(SUM($AM$9:$AS$9)=SUM($AV$9:$BB$9),AN43,IF(AND(SUM($AV$9:$BB$9)&gt;42,SUM($AV$9:$BB$9)&lt;49),AN43,0))</f>
        <v>0</v>
      </c>
      <c r="AX43" s="179">
        <f t="shared" ref="AX43" si="723">IF(SUM($AM$9:$AS$9)=SUM($AV$9:$BB$9),AO43,IF(AND(SUM($AV$9:$BB$9)&gt;42,SUM($AV$9:$BB$9)&lt;49),AO43,0))</f>
        <v>0</v>
      </c>
      <c r="AY43" s="179">
        <f t="shared" ref="AY43" si="724">IF(SUM($AM$9:$AS$9)=SUM($AV$9:$BB$9),AP43,IF(AND(SUM($AV$9:$BB$9)&gt;42,SUM($AV$9:$BB$9)&lt;49),AP43,0))</f>
        <v>0</v>
      </c>
      <c r="AZ43" s="180">
        <f t="shared" ref="AZ43" si="725">IF(SUM($AM$9:$AS$9)=SUM($AV$9:$BB$9),AQ43,IF(AND(SUM($AV$9:$BB$9)&gt;42,SUM($AV$9:$BB$9)&lt;49),AQ43,0))</f>
        <v>0</v>
      </c>
      <c r="BA43" s="181">
        <f t="shared" ref="BA43" si="726">IF(SUM($AM$9:$AS$9)=SUM($AV$9:$BB$9),AR43,IF(AND(SUM($AV$9:$BB$9)&gt;42,SUM($AV$9:$BB$9)&lt;49),AR43,0))</f>
        <v>0</v>
      </c>
      <c r="BB43" s="182">
        <f t="shared" ref="BB43" si="727">IF(SUM($AM$9:$AS$9)=SUM($AV$9:$BB$9),AS43,IF(AND(SUM($AV$9:$BB$9)&gt;42,SUM($AV$9:$BB$9)&lt;49),AS43,0))</f>
        <v>0</v>
      </c>
      <c r="BC43" s="1">
        <f t="shared" ref="BC43" si="728">IF(L45=0,0,L45-K48)</f>
        <v>0</v>
      </c>
      <c r="BD43" s="103">
        <f t="shared" ref="BD43" si="729">P48-N48</f>
        <v>0</v>
      </c>
      <c r="BE43" s="104" t="s">
        <v>80</v>
      </c>
      <c r="BK43" s="96">
        <f t="shared" ref="BK43" si="730">K44-G44</f>
        <v>-18</v>
      </c>
      <c r="BL43" s="97" t="s">
        <v>76</v>
      </c>
    </row>
    <row r="44" spans="1:66" ht="12.75" hidden="1" customHeight="1" x14ac:dyDescent="0.2">
      <c r="B44" s="93"/>
      <c r="C44" s="94"/>
      <c r="D44" s="95"/>
      <c r="E44" s="115"/>
      <c r="F44" s="140" t="b">
        <f t="shared" ref="F44" si="731">IF($B37=$B43,OR(F38,G43&lt;F43),G43&lt;F43)</f>
        <v>0</v>
      </c>
      <c r="G44" s="189">
        <f t="shared" si="155"/>
        <v>18</v>
      </c>
      <c r="H44" s="120"/>
      <c r="I44" s="165">
        <f t="shared" si="689"/>
        <v>0</v>
      </c>
      <c r="J44" s="194">
        <f t="shared" ref="J44" si="732">7-COUNTIF(L43:R43,0)-COUNTIF(L43:R43,"")</f>
        <v>0</v>
      </c>
      <c r="K44" s="22">
        <f t="shared" si="691"/>
        <v>0</v>
      </c>
      <c r="L44" s="35">
        <f t="shared" ref="L44:R44" si="733">IF($B37=$B43,L43+L38,L43)</f>
        <v>0</v>
      </c>
      <c r="M44" s="35">
        <f t="shared" si="733"/>
        <v>0</v>
      </c>
      <c r="N44" s="35">
        <f t="shared" si="733"/>
        <v>0</v>
      </c>
      <c r="O44" s="35">
        <f t="shared" si="733"/>
        <v>0</v>
      </c>
      <c r="P44" s="36">
        <f t="shared" si="733"/>
        <v>0</v>
      </c>
      <c r="Q44" s="37">
        <f t="shared" si="733"/>
        <v>0</v>
      </c>
      <c r="R44" s="38">
        <f t="shared" si="733"/>
        <v>0</v>
      </c>
      <c r="S44" s="194">
        <f t="shared" ref="S44" si="734">7-COUNTIF(U43:AA43,0)-COUNTIF(U43:AA43,"")</f>
        <v>0</v>
      </c>
      <c r="T44" s="22">
        <f t="shared" si="693"/>
        <v>0</v>
      </c>
      <c r="U44" s="35">
        <f t="shared" ref="U44:AA44" si="735">IF($B37=$B43,U43+U38,U43)</f>
        <v>0</v>
      </c>
      <c r="V44" s="35">
        <f t="shared" si="735"/>
        <v>0</v>
      </c>
      <c r="W44" s="35">
        <f t="shared" si="735"/>
        <v>0</v>
      </c>
      <c r="X44" s="35">
        <f t="shared" si="735"/>
        <v>0</v>
      </c>
      <c r="Y44" s="36">
        <f t="shared" si="735"/>
        <v>0</v>
      </c>
      <c r="Z44" s="37">
        <f t="shared" si="735"/>
        <v>0</v>
      </c>
      <c r="AA44" s="38">
        <f t="shared" si="735"/>
        <v>0</v>
      </c>
      <c r="AB44" s="194">
        <f t="shared" ref="AB44" si="736">7-COUNTIF(AD43:AJ43,0)-COUNTIF(AD43:AJ43,"")</f>
        <v>0</v>
      </c>
      <c r="AC44" s="22">
        <f t="shared" si="702"/>
        <v>0</v>
      </c>
      <c r="AD44" s="35">
        <f t="shared" ref="AD44:AJ44" si="737">IF($B37=$B43,AD43+AD38,AD43)</f>
        <v>0</v>
      </c>
      <c r="AE44" s="35">
        <f t="shared" si="737"/>
        <v>0</v>
      </c>
      <c r="AF44" s="35">
        <f t="shared" si="737"/>
        <v>0</v>
      </c>
      <c r="AG44" s="35">
        <f t="shared" si="737"/>
        <v>0</v>
      </c>
      <c r="AH44" s="36">
        <f t="shared" si="737"/>
        <v>0</v>
      </c>
      <c r="AI44" s="37">
        <f t="shared" si="737"/>
        <v>0</v>
      </c>
      <c r="AJ44" s="38">
        <f t="shared" si="737"/>
        <v>0</v>
      </c>
      <c r="AK44" s="194">
        <f t="shared" ref="AK44" si="738">7-COUNTIF(AM43:AS43,0)-COUNTIF(AM43:AS43,"")</f>
        <v>0</v>
      </c>
      <c r="AL44" s="22">
        <f t="shared" si="711"/>
        <v>0</v>
      </c>
      <c r="AM44" s="35">
        <f t="shared" ref="AM44:AS44" si="739">IF($B37=$B43,AM43+AM38,AM43)</f>
        <v>0</v>
      </c>
      <c r="AN44" s="35">
        <f t="shared" si="739"/>
        <v>0</v>
      </c>
      <c r="AO44" s="35">
        <f t="shared" si="739"/>
        <v>0</v>
      </c>
      <c r="AP44" s="35">
        <f t="shared" si="739"/>
        <v>0</v>
      </c>
      <c r="AQ44" s="36">
        <f t="shared" si="739"/>
        <v>0</v>
      </c>
      <c r="AR44" s="37">
        <f t="shared" si="739"/>
        <v>0</v>
      </c>
      <c r="AS44" s="38">
        <f t="shared" si="739"/>
        <v>0</v>
      </c>
      <c r="AT44" s="194">
        <f t="shared" ref="AT44" si="740">7-COUNTIF(AV43:BB43,0)-COUNTIF(AV43:BB43,"")</f>
        <v>0</v>
      </c>
      <c r="AU44" s="22">
        <f t="shared" si="720"/>
        <v>0</v>
      </c>
      <c r="AV44" s="35">
        <f t="shared" ref="AV44:BB44" si="741">IF($B37=$B43,AV43+AV38,AV43)</f>
        <v>0</v>
      </c>
      <c r="AW44" s="35">
        <f t="shared" si="741"/>
        <v>0</v>
      </c>
      <c r="AX44" s="35">
        <f t="shared" si="741"/>
        <v>0</v>
      </c>
      <c r="AY44" s="35">
        <f t="shared" si="741"/>
        <v>0</v>
      </c>
      <c r="AZ44" s="36">
        <f t="shared" si="741"/>
        <v>0</v>
      </c>
      <c r="BA44" s="37">
        <f t="shared" si="741"/>
        <v>0</v>
      </c>
      <c r="BB44" s="38">
        <f t="shared" si="741"/>
        <v>0</v>
      </c>
      <c r="BC44" s="1">
        <f t="shared" ref="BC44" si="742">IF(M45=0,0,M45-K48)</f>
        <v>0</v>
      </c>
      <c r="BD44" s="105">
        <f t="shared" ref="BD44" si="743">7-J45</f>
        <v>0</v>
      </c>
      <c r="BE44" s="106" t="str">
        <f t="shared" ref="BE44:BE47" si="744">BL44</f>
        <v>Dni realizacji</v>
      </c>
      <c r="BG44" s="89" t="s">
        <v>78</v>
      </c>
      <c r="BK44" s="98">
        <f t="shared" ref="BK44" si="745">7-J45</f>
        <v>0</v>
      </c>
      <c r="BL44" s="99" t="s">
        <v>72</v>
      </c>
    </row>
    <row r="45" spans="1:66" ht="15" hidden="1" customHeight="1" x14ac:dyDescent="0.2">
      <c r="B45" s="116"/>
      <c r="C45" s="117"/>
      <c r="D45" s="118"/>
      <c r="E45" s="119"/>
      <c r="F45" s="92"/>
      <c r="G45" s="190">
        <f t="shared" ref="G45" si="746">IF(AND($B37=$B43,$B37&lt;&gt;"",$B37&lt;&gt;0),F43+G39,F43)</f>
        <v>18</v>
      </c>
      <c r="H45" s="121"/>
      <c r="I45" s="165">
        <f t="shared" si="689"/>
        <v>0</v>
      </c>
      <c r="J45" s="195">
        <f t="shared" ref="J45" si="747">IF($B43=$B37,COUNTIF(L45:R45,0),COUNTIF(L46:R46,0)+COUNTIF(L46:R46,""))</f>
        <v>7</v>
      </c>
      <c r="K45" s="39">
        <f t="shared" ref="K45:R45" si="748">IF($B37=$B43,K46+K39,K46)</f>
        <v>0</v>
      </c>
      <c r="L45" s="40">
        <f t="shared" si="748"/>
        <v>0</v>
      </c>
      <c r="M45" s="40">
        <f t="shared" si="748"/>
        <v>0</v>
      </c>
      <c r="N45" s="40">
        <f t="shared" si="748"/>
        <v>0</v>
      </c>
      <c r="O45" s="40">
        <f t="shared" si="748"/>
        <v>0</v>
      </c>
      <c r="P45" s="41">
        <f t="shared" si="748"/>
        <v>0</v>
      </c>
      <c r="Q45" s="42">
        <f t="shared" si="748"/>
        <v>0</v>
      </c>
      <c r="R45" s="43">
        <f t="shared" si="748"/>
        <v>0</v>
      </c>
      <c r="S45" s="195">
        <f t="shared" ref="S45" si="749">IF($B43=$B37,COUNTIF(U45:AA45,0),COUNTIF(U46:AA46,0)+COUNTIF(U46:AA46,""))</f>
        <v>7</v>
      </c>
      <c r="T45" s="39">
        <f t="shared" ref="T45:AA45" si="750">IF($B37=$B43,T46+T39,T46)</f>
        <v>0</v>
      </c>
      <c r="U45" s="40">
        <f t="shared" si="750"/>
        <v>0</v>
      </c>
      <c r="V45" s="40">
        <f t="shared" si="750"/>
        <v>0</v>
      </c>
      <c r="W45" s="40">
        <f t="shared" si="750"/>
        <v>0</v>
      </c>
      <c r="X45" s="40">
        <f t="shared" si="750"/>
        <v>0</v>
      </c>
      <c r="Y45" s="41">
        <f t="shared" si="750"/>
        <v>0</v>
      </c>
      <c r="Z45" s="42">
        <f t="shared" si="750"/>
        <v>0</v>
      </c>
      <c r="AA45" s="43">
        <f t="shared" si="750"/>
        <v>0</v>
      </c>
      <c r="AB45" s="195">
        <f t="shared" ref="AB45" si="751">IF($B43=$B37,COUNTIF(AD45:AJ45,0),COUNTIF(AD46:AJ46,0)+COUNTIF(AD46:AJ46,""))</f>
        <v>7</v>
      </c>
      <c r="AC45" s="39">
        <f t="shared" ref="AC45:AJ45" si="752">IF($B37=$B43,AC46+AC39,AC46)</f>
        <v>0</v>
      </c>
      <c r="AD45" s="40">
        <f t="shared" si="752"/>
        <v>0</v>
      </c>
      <c r="AE45" s="40">
        <f t="shared" si="752"/>
        <v>0</v>
      </c>
      <c r="AF45" s="40">
        <f t="shared" si="752"/>
        <v>0</v>
      </c>
      <c r="AG45" s="40">
        <f t="shared" si="752"/>
        <v>0</v>
      </c>
      <c r="AH45" s="41">
        <f t="shared" si="752"/>
        <v>0</v>
      </c>
      <c r="AI45" s="42">
        <f t="shared" si="752"/>
        <v>0</v>
      </c>
      <c r="AJ45" s="43">
        <f t="shared" si="752"/>
        <v>0</v>
      </c>
      <c r="AK45" s="195">
        <f t="shared" ref="AK45" si="753">IF($B43=$B37,COUNTIF(AM45:AS45,0),COUNTIF(AM46:AS46,0)+COUNTIF(AM46:AS46,""))</f>
        <v>7</v>
      </c>
      <c r="AL45" s="39">
        <f t="shared" ref="AL45:AS45" si="754">IF($B37=$B43,AL46+AL39,AL46)</f>
        <v>0</v>
      </c>
      <c r="AM45" s="40">
        <f t="shared" si="754"/>
        <v>0</v>
      </c>
      <c r="AN45" s="40">
        <f t="shared" si="754"/>
        <v>0</v>
      </c>
      <c r="AO45" s="40">
        <f t="shared" si="754"/>
        <v>0</v>
      </c>
      <c r="AP45" s="40">
        <f t="shared" si="754"/>
        <v>0</v>
      </c>
      <c r="AQ45" s="41">
        <f t="shared" si="754"/>
        <v>0</v>
      </c>
      <c r="AR45" s="42">
        <f t="shared" si="754"/>
        <v>0</v>
      </c>
      <c r="AS45" s="43">
        <f t="shared" si="754"/>
        <v>0</v>
      </c>
      <c r="AT45" s="195">
        <f t="shared" ref="AT45" si="755">IF($B43=$B37,COUNTIF(AV45:BB45,0),COUNTIF(AV46:BB46,0)+COUNTIF(AV46:BB46,""))</f>
        <v>7</v>
      </c>
      <c r="AU45" s="39">
        <f t="shared" ref="AU45:BB45" si="756">IF($B37=$B43,AU46+AU39,AU46)</f>
        <v>0</v>
      </c>
      <c r="AV45" s="40">
        <f t="shared" si="756"/>
        <v>0</v>
      </c>
      <c r="AW45" s="40">
        <f t="shared" si="756"/>
        <v>0</v>
      </c>
      <c r="AX45" s="40">
        <f t="shared" si="756"/>
        <v>0</v>
      </c>
      <c r="AY45" s="40">
        <f t="shared" si="756"/>
        <v>0</v>
      </c>
      <c r="AZ45" s="41">
        <f t="shared" si="756"/>
        <v>0</v>
      </c>
      <c r="BA45" s="42">
        <f t="shared" si="756"/>
        <v>0</v>
      </c>
      <c r="BB45" s="43">
        <f t="shared" si="756"/>
        <v>0</v>
      </c>
      <c r="BC45" s="1">
        <f t="shared" ref="BC45" si="757">IF(N45=0,0,N45-K48)</f>
        <v>0</v>
      </c>
      <c r="BD45" s="112">
        <f t="shared" ref="BD45" si="758">BD44*K48</f>
        <v>0</v>
      </c>
      <c r="BE45" s="106" t="str">
        <f t="shared" si="744"/>
        <v>Realizacja planu</v>
      </c>
      <c r="BG45" s="114">
        <f t="shared" ref="BG45" si="759">J43</f>
        <v>0</v>
      </c>
      <c r="BH45" s="89" t="s">
        <v>73</v>
      </c>
      <c r="BK45" s="111">
        <f t="shared" ref="BK45" si="760">BK44*K48</f>
        <v>0</v>
      </c>
      <c r="BL45" s="99" t="s">
        <v>71</v>
      </c>
      <c r="BN45" s="89" t="s">
        <v>79</v>
      </c>
    </row>
    <row r="46" spans="1:66" ht="15.75" customHeight="1" x14ac:dyDescent="0.2">
      <c r="A46" s="1" t="str">
        <f t="shared" ref="A46" si="761">A43</f>
        <v>1. Niewypełnione</v>
      </c>
      <c r="B46" s="315">
        <f t="shared" si="177"/>
        <v>5</v>
      </c>
      <c r="C46" s="318"/>
      <c r="D46" s="318"/>
      <c r="E46" s="318"/>
      <c r="F46" s="31"/>
      <c r="G46" s="183"/>
      <c r="H46" s="122">
        <f t="shared" ref="H46" si="762">5-COUNTIF(AU43,0)-COUNTIF(AL43,0)-COUNTIF(AC43,0)-COUNTIF(T43,0)-COUNTIF(K43,0)</f>
        <v>0</v>
      </c>
      <c r="I46" s="165">
        <f t="shared" si="689"/>
        <v>0</v>
      </c>
      <c r="J46" s="187">
        <f t="shared" ref="J46" si="763">IF($B43=$B37,J40+IF($F43&lt;&gt;$G43,(K43+$G45-$G44)/$F43,K43/$F43),IF($F43&lt;&gt;G43,(K43+$G45-$G44)/$F43,K43/$F43))</f>
        <v>0</v>
      </c>
      <c r="K46" s="7">
        <f t="shared" ref="K46:K47" si="764">SUM(L46:R46)</f>
        <v>0</v>
      </c>
      <c r="L46" s="26">
        <f t="shared" ref="L46:R46" si="765">L43</f>
        <v>0</v>
      </c>
      <c r="M46" s="26">
        <f t="shared" si="765"/>
        <v>0</v>
      </c>
      <c r="N46" s="26">
        <f t="shared" si="765"/>
        <v>0</v>
      </c>
      <c r="O46" s="26">
        <f t="shared" si="765"/>
        <v>0</v>
      </c>
      <c r="P46" s="26">
        <f t="shared" si="765"/>
        <v>0</v>
      </c>
      <c r="Q46" s="29">
        <f t="shared" si="765"/>
        <v>0</v>
      </c>
      <c r="R46" s="23">
        <f t="shared" si="765"/>
        <v>0</v>
      </c>
      <c r="S46" s="187">
        <f t="shared" ref="S46" si="766">IF($B43=$B37,S40+IF($F43&lt;&gt;$G43,(T43+$G45-$G44)/$F43,T43/$F43),IF($F43&lt;&gt;P43,(T43+$G45-$G44)/$F43,T43/$F43))</f>
        <v>0</v>
      </c>
      <c r="T46" s="7">
        <f t="shared" ref="T46:T47" si="767">SUM(U46:AA46)</f>
        <v>0</v>
      </c>
      <c r="U46" s="26">
        <f t="shared" ref="U46:AA46" si="768">U43</f>
        <v>0</v>
      </c>
      <c r="V46" s="26">
        <f t="shared" si="768"/>
        <v>0</v>
      </c>
      <c r="W46" s="26">
        <f t="shared" si="768"/>
        <v>0</v>
      </c>
      <c r="X46" s="26">
        <f t="shared" si="768"/>
        <v>0</v>
      </c>
      <c r="Y46" s="113">
        <f t="shared" si="768"/>
        <v>0</v>
      </c>
      <c r="Z46" s="29">
        <f t="shared" si="768"/>
        <v>0</v>
      </c>
      <c r="AA46" s="23">
        <f t="shared" si="768"/>
        <v>0</v>
      </c>
      <c r="AB46" s="187">
        <f t="shared" ref="AB46" si="769">IF($B43=$B37,AB40+IF($F43&lt;&gt;$G43,(AC43+$G45-$G44)/$F43,AC43/$F43),IF($F43&lt;&gt;Y43,(AC43+$G45-$G44)/$F43,AC43/$F43))</f>
        <v>0</v>
      </c>
      <c r="AC46" s="7">
        <f t="shared" ref="AC46:AC47" si="770">SUM(AD46:AJ46)</f>
        <v>0</v>
      </c>
      <c r="AD46" s="26">
        <f t="shared" ref="AD46:AJ46" si="771">AD43</f>
        <v>0</v>
      </c>
      <c r="AE46" s="26">
        <f t="shared" si="771"/>
        <v>0</v>
      </c>
      <c r="AF46" s="26">
        <f t="shared" si="771"/>
        <v>0</v>
      </c>
      <c r="AG46" s="26">
        <f t="shared" si="771"/>
        <v>0</v>
      </c>
      <c r="AH46" s="113">
        <f t="shared" si="771"/>
        <v>0</v>
      </c>
      <c r="AI46" s="29">
        <f t="shared" si="771"/>
        <v>0</v>
      </c>
      <c r="AJ46" s="23">
        <f t="shared" si="771"/>
        <v>0</v>
      </c>
      <c r="AK46" s="187">
        <f t="shared" ref="AK46" si="772">IF($B43=$B37,AK40+IF($F43&lt;&gt;$G43,(AL43+$G45-$G44)/$F43,AL43/$F43),IF($F43&lt;&gt;AH43,(AL43+$G45-$G44)/$F43,AL43/$F43))</f>
        <v>0</v>
      </c>
      <c r="AL46" s="7">
        <f t="shared" ref="AL46:AL47" si="773">SUM(AM46:AS46)</f>
        <v>0</v>
      </c>
      <c r="AM46" s="26">
        <f t="shared" ref="AM46:AS46" si="774">AM43</f>
        <v>0</v>
      </c>
      <c r="AN46" s="26">
        <f t="shared" si="774"/>
        <v>0</v>
      </c>
      <c r="AO46" s="26">
        <f t="shared" si="774"/>
        <v>0</v>
      </c>
      <c r="AP46" s="26">
        <f t="shared" si="774"/>
        <v>0</v>
      </c>
      <c r="AQ46" s="113">
        <f t="shared" si="774"/>
        <v>0</v>
      </c>
      <c r="AR46" s="29">
        <f t="shared" si="774"/>
        <v>0</v>
      </c>
      <c r="AS46" s="23">
        <f t="shared" si="774"/>
        <v>0</v>
      </c>
      <c r="AT46" s="187">
        <f t="shared" ref="AT46" si="775">IF($B43=$B37,AT40+IF($F43&lt;&gt;$G43,(AU43+$G45-$G44)/$F43,AU43/$F43),IF($F43&lt;&gt;AQ43,(AU43+$G45-$G44)/$F43,AU43/$F43))</f>
        <v>0</v>
      </c>
      <c r="AU46" s="7">
        <f t="shared" ref="AU46:AU47" si="776">SUM(AV46:BB46)</f>
        <v>0</v>
      </c>
      <c r="AV46" s="6">
        <f t="shared" si="193"/>
        <v>0</v>
      </c>
      <c r="AW46" s="6">
        <f t="shared" ref="AW46:BB46" si="777">IF(SUM($AM$9:$AS$9)=SUM($AV$9:$BB$9),AW43,IF(AND(SUM($AV$9:$BB$9)&gt;42,SUM($AV$9:$BB$9)&lt;49),AW43,0))</f>
        <v>0</v>
      </c>
      <c r="AX46" s="6">
        <f t="shared" si="777"/>
        <v>0</v>
      </c>
      <c r="AY46" s="6">
        <f t="shared" si="777"/>
        <v>0</v>
      </c>
      <c r="AZ46" s="26">
        <f t="shared" si="777"/>
        <v>0</v>
      </c>
      <c r="BA46" s="29">
        <f t="shared" si="777"/>
        <v>0</v>
      </c>
      <c r="BB46" s="23">
        <f t="shared" si="777"/>
        <v>0</v>
      </c>
      <c r="BC46" s="1">
        <f t="shared" ref="BC46" si="778">IF(O45=0,0,O45-K48)</f>
        <v>0</v>
      </c>
      <c r="BD46" s="105">
        <f t="shared" ref="BD46" si="779">K45</f>
        <v>0</v>
      </c>
      <c r="BE46" s="106" t="str">
        <f t="shared" si="744"/>
        <v>Godziny zrealizowane</v>
      </c>
      <c r="BK46" s="100">
        <f t="shared" ref="BK46" si="780">K45</f>
        <v>0</v>
      </c>
      <c r="BL46" s="99" t="s">
        <v>77</v>
      </c>
    </row>
    <row r="47" spans="1:66" ht="15.75" customHeight="1" x14ac:dyDescent="0.2">
      <c r="A47" s="1" t="str">
        <f t="shared" ref="A47:A48" si="781">A46</f>
        <v>1. Niewypełnione</v>
      </c>
      <c r="B47" s="315"/>
      <c r="C47" s="318"/>
      <c r="D47" s="318"/>
      <c r="E47" s="318"/>
      <c r="F47" s="31"/>
      <c r="G47" s="183"/>
      <c r="H47" s="123">
        <f t="shared" ref="H47" si="782">IF($B43=$B37,H41+F47,$F47)</f>
        <v>0</v>
      </c>
      <c r="I47" s="165">
        <f t="shared" si="689"/>
        <v>0</v>
      </c>
      <c r="J47" s="141">
        <f t="shared" ref="J47" si="783">IF($H46=0,0,IF($B37=$B43,IF($H48&gt;0,$H48+J41,K43+J41),IF($H48&gt;0,$H48,K43)))</f>
        <v>0</v>
      </c>
      <c r="K47" s="7">
        <f t="shared" si="764"/>
        <v>0</v>
      </c>
      <c r="L47" s="6"/>
      <c r="M47" s="6"/>
      <c r="N47" s="6"/>
      <c r="O47" s="6"/>
      <c r="P47" s="26"/>
      <c r="Q47" s="29"/>
      <c r="R47" s="23"/>
      <c r="S47" s="141">
        <f t="shared" ref="S47" si="784">IF($H46=0,0,IF($B37=$B43,IF($H48&gt;0,$H48+S41,T43+S41),IF($H48&gt;0,$H48,T43)))</f>
        <v>0</v>
      </c>
      <c r="T47" s="7">
        <f t="shared" si="767"/>
        <v>0</v>
      </c>
      <c r="U47" s="6"/>
      <c r="V47" s="6"/>
      <c r="W47" s="6"/>
      <c r="X47" s="6"/>
      <c r="Y47" s="26"/>
      <c r="Z47" s="29"/>
      <c r="AA47" s="23"/>
      <c r="AB47" s="141">
        <f t="shared" ref="AB47" si="785">IF($H46=0,0,IF($B37=$B43,IF($H48&gt;0,$H48+AB41,AC43+AB41),IF($H48&gt;0,$H48,AC43)))</f>
        <v>0</v>
      </c>
      <c r="AC47" s="7">
        <f t="shared" si="770"/>
        <v>0</v>
      </c>
      <c r="AD47" s="6"/>
      <c r="AE47" s="6"/>
      <c r="AF47" s="6"/>
      <c r="AG47" s="6"/>
      <c r="AH47" s="26"/>
      <c r="AI47" s="29"/>
      <c r="AJ47" s="23"/>
      <c r="AK47" s="141">
        <f t="shared" ref="AK47" si="786">IF($H46=0,0,IF($B37=$B43,IF($H48&gt;0,$H48+AK41,AL43+AK41),IF($H48&gt;0,$H48,AL43)))</f>
        <v>0</v>
      </c>
      <c r="AL47" s="7">
        <f t="shared" si="773"/>
        <v>0</v>
      </c>
      <c r="AM47" s="6"/>
      <c r="AN47" s="6"/>
      <c r="AO47" s="6"/>
      <c r="AP47" s="6"/>
      <c r="AQ47" s="26"/>
      <c r="AR47" s="29"/>
      <c r="AS47" s="23"/>
      <c r="AT47" s="141">
        <f t="shared" ref="AT47" si="787">IF($H46=0,0,IF($B37=$B43,IF($H48&gt;0,$H48+AT41,AU43+AT41),IF($H48&gt;0,$H48,AU43)))</f>
        <v>0</v>
      </c>
      <c r="AU47" s="7">
        <f t="shared" si="776"/>
        <v>0</v>
      </c>
      <c r="AV47" s="6"/>
      <c r="AW47" s="6"/>
      <c r="AX47" s="6"/>
      <c r="AY47" s="6"/>
      <c r="AZ47" s="26"/>
      <c r="BA47" s="29"/>
      <c r="BB47" s="23"/>
      <c r="BC47" s="1">
        <f t="shared" ref="BC47" si="788">IF(P45=0,0,P45-K48)</f>
        <v>0</v>
      </c>
      <c r="BD47" s="107">
        <f t="shared" ref="BD47" si="789">BD46-BD45</f>
        <v>0</v>
      </c>
      <c r="BE47" s="108" t="str">
        <f t="shared" si="744"/>
        <v>godziny ponadwymiarowe = Plan -to  co powinien uczyć</v>
      </c>
      <c r="BK47" s="100">
        <f t="shared" ref="BK47" si="790">BK46-BK45</f>
        <v>0</v>
      </c>
      <c r="BL47" s="99" t="s">
        <v>74</v>
      </c>
    </row>
    <row r="48" spans="1:66" ht="18.75" customHeight="1" thickBot="1" x14ac:dyDescent="0.25">
      <c r="A48" s="1" t="str">
        <f t="shared" si="781"/>
        <v>1. Niewypełnione</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Rozpocznij wypełniając nazwisko i imię, sprawdź pensum, l. tygodni, godz. w roku</v>
      </c>
      <c r="C48" s="314"/>
      <c r="D48" s="314"/>
      <c r="E48" s="314"/>
      <c r="F48" s="173"/>
      <c r="G48" s="184"/>
      <c r="H48" s="191">
        <f t="shared" si="201"/>
        <v>0</v>
      </c>
      <c r="I48" s="193"/>
      <c r="J48" s="176">
        <f t="shared" ref="J48" si="791">IF($B37=$B43,IF(L43+L38&gt;0,1,0)+IF(M43+M38&gt;0,1,0)+IF(N43+N38&gt;0,1,0)+IF(O43+O38&gt;0,1,0)+IF(P43+P38&gt;0,1,0)+IF(Q43+Q38&gt;0,1,0)+IF(R43+R38&gt;0,1,0),J44)</f>
        <v>0</v>
      </c>
      <c r="K48" s="133">
        <f t="shared" ref="K48" si="792">IF(OR($B43=$B49,J48=0,(K44-Q48+O48)&lt;=0),0,(K44-Q48+O48)/J48)</f>
        <v>0</v>
      </c>
      <c r="L48" s="137">
        <f t="shared" ref="L48" si="793">IF(K48*(7-J45)&lt;=0,0,K48*(7-J45))</f>
        <v>0</v>
      </c>
      <c r="M48" s="309">
        <f t="shared" ref="M48" si="794">ROUND(IF(OR(K45-K48*(7-J45)+P48&lt;0,$B43=$B49,K48&lt;=0,K45=0),0,IF(K45-K48*(7-J45)+P48&gt;Q48-O48+P48,Q48-O48+P48,K45-K48*(7-J45)+P48)),1)</f>
        <v>0</v>
      </c>
      <c r="N48" s="310"/>
      <c r="O48" s="139">
        <f t="shared" ref="O48" si="795">IF(OR($B43=$B49,J44=0),0,IF($B43=$B37,J43,$F43))</f>
        <v>0</v>
      </c>
      <c r="P48" s="30">
        <f t="shared" ref="P48" si="796">IF(OR($B43=$B49,J48=0),0,$G45-$G44)</f>
        <v>0</v>
      </c>
      <c r="Q48" s="134">
        <f t="shared" ref="Q48" si="797">IF(OR($B43=$B49,J48=0),0,J47)</f>
        <v>0</v>
      </c>
      <c r="R48" s="138">
        <f t="shared" ref="R48" si="798">IF($B43=$B49,0,K45)</f>
        <v>0</v>
      </c>
      <c r="S48" s="176">
        <f t="shared" ref="S48" si="799">IF($B37=$B43,IF(U43+U38&gt;0,1,0)+IF(V43+V38&gt;0,1,0)+IF(W43+W38&gt;0,1,0)+IF(X43+X38&gt;0,1,0)+IF(Y43+Y38&gt;0,1,0)+IF(Z43+Z38&gt;0,1,0)+IF(AA43+AA38&gt;0,1,0),S44)</f>
        <v>0</v>
      </c>
      <c r="T48" s="133">
        <f t="shared" ref="T48" si="800">IF(OR($B43=$B49,S48=0,(T44-Z48+X48)&lt;=0),0,(T44-Z48+X48)/S48)</f>
        <v>0</v>
      </c>
      <c r="U48" s="137">
        <f t="shared" ref="U48" si="801">IF(T48*(7-S45)&lt;=0,0,T48*(7-S45))</f>
        <v>0</v>
      </c>
      <c r="V48" s="309">
        <f t="shared" ref="V48" si="802">ROUND(IF(OR(T45-T48*(7-S45)+Y48&lt;0,$B43=$B49,T48&lt;=0,T45=0),0,IF(T45-T48*(7-S45)+Y48&gt;Z48-X48+Y48,Z48-X48+Y48,T45-T48*(7-S45)+Y48)),1)</f>
        <v>0</v>
      </c>
      <c r="W48" s="310"/>
      <c r="X48" s="139">
        <f t="shared" ref="X48" si="803">IF(OR($B43=$B49,S44=0),0,IF($B43=$B37,S43,$F43))</f>
        <v>0</v>
      </c>
      <c r="Y48" s="30">
        <f t="shared" ref="Y48" si="804">IF(OR($B43=$B49,S48=0),0,$G45-$G44)</f>
        <v>0</v>
      </c>
      <c r="Z48" s="134">
        <f t="shared" ref="Z48" si="805">IF(OR($B43=$B49,S48=0),0,S47)</f>
        <v>0</v>
      </c>
      <c r="AA48" s="138">
        <f t="shared" ref="AA48" si="806">IF($B43=$B49,0,T45)</f>
        <v>0</v>
      </c>
      <c r="AB48" s="176">
        <f t="shared" ref="AB48" si="807">IF($B37=$B43,IF(AD43+AD38&gt;0,1,0)+IF(AE43+AE38&gt;0,1,0)+IF(AF43+AF38&gt;0,1,0)+IF(AG43+AG38&gt;0,1,0)+IF(AH43+AH38&gt;0,1,0)+IF(AI43+AI38&gt;0,1,0)+IF(AJ43+AJ38&gt;0,1,0),AB44)</f>
        <v>0</v>
      </c>
      <c r="AC48" s="133">
        <f t="shared" ref="AC48" si="808">IF(OR($B43=$B49,AB48=0,(AC44-AI48+AG48)&lt;=0),0,(AC44-AI48+AG48)/AB48)</f>
        <v>0</v>
      </c>
      <c r="AD48" s="137">
        <f t="shared" ref="AD48" si="809">IF(AC48*(7-AB45)&lt;=0,0,AC48*(7-AB45))</f>
        <v>0</v>
      </c>
      <c r="AE48" s="309">
        <f t="shared" ref="AE48" si="810">ROUND(IF(OR(AC45-AC48*(7-AB45)+AH48&lt;0,$B43=$B49,AC48&lt;=0,AC45=0),0,IF(AC45-AC48*(7-AB45)+AH48&gt;AI48-AG48+AH48,AI48-AG48+AH48,AC45-AC48*(7-AB45)+AH48)),1)</f>
        <v>0</v>
      </c>
      <c r="AF48" s="310"/>
      <c r="AG48" s="139">
        <f t="shared" ref="AG48" si="811">IF(OR($B43=$B49,AB44=0),0,IF($B43=$B37,AB43,$F43))</f>
        <v>0</v>
      </c>
      <c r="AH48" s="30">
        <f t="shared" ref="AH48" si="812">IF(OR($B43=$B49,AB48=0),0,$G45-$G44)</f>
        <v>0</v>
      </c>
      <c r="AI48" s="134">
        <f t="shared" ref="AI48" si="813">IF(OR($B43=$B49,AB48=0),0,AB47)</f>
        <v>0</v>
      </c>
      <c r="AJ48" s="138">
        <f t="shared" ref="AJ48" si="814">IF($B43=$B49,0,AC45)</f>
        <v>0</v>
      </c>
      <c r="AK48" s="176">
        <f t="shared" ref="AK48" si="815">IF($B37=$B43,IF(AM43+AM38&gt;0,1,0)+IF(AN43+AN38&gt;0,1,0)+IF(AO43+AO38&gt;0,1,0)+IF(AP43+AP38&gt;0,1,0)+IF(AQ43+AQ38&gt;0,1,0)+IF(AR43+AR38&gt;0,1,0)+IF(AS43+AS38&gt;0,1,0),AK44)</f>
        <v>0</v>
      </c>
      <c r="AL48" s="133">
        <f t="shared" ref="AL48" si="816">IF(OR($B43=$B49,AK48=0,(AL44-AR48+AP48)&lt;=0),0,(AL44-AR48+AP48)/AK48)</f>
        <v>0</v>
      </c>
      <c r="AM48" s="137">
        <f t="shared" ref="AM48" si="817">IF(AL48*(7-AK45)&lt;=0,0,AL48*(7-AK45))</f>
        <v>0</v>
      </c>
      <c r="AN48" s="309">
        <f t="shared" ref="AN48" si="818">ROUND(IF(OR(AL45-AL48*(7-AK45)+AQ48&lt;0,$B43=$B49,AL48&lt;=0,AL45=0),0,IF(AL45-AL48*(7-AK45)+AQ48&gt;AR48-AP48+AQ48,AR48-AP48+AQ48,AL45-AL48*(7-AK45)+AQ48)),1)</f>
        <v>0</v>
      </c>
      <c r="AO48" s="310"/>
      <c r="AP48" s="139">
        <f t="shared" ref="AP48" si="819">IF(OR($B43=$B49,AK44=0),0,IF($B43=$B37,AK43,$F43))</f>
        <v>0</v>
      </c>
      <c r="AQ48" s="30">
        <f t="shared" ref="AQ48" si="820">IF(OR($B43=$B49,AK48=0),0,$G45-$G44)</f>
        <v>0</v>
      </c>
      <c r="AR48" s="134">
        <f t="shared" ref="AR48" si="821">IF(OR($B43=$B49,AK48=0),0,AK47)</f>
        <v>0</v>
      </c>
      <c r="AS48" s="138">
        <f t="shared" ref="AS48" si="822">IF($B43=$B49,0,AL45)</f>
        <v>0</v>
      </c>
      <c r="AT48" s="176">
        <f t="shared" ref="AT48" si="823">IF($B37=$B43,IF(AV43+AV38&gt;0,1,0)+IF(AW43+AW38&gt;0,1,0)+IF(AX43+AX38&gt;0,1,0)+IF(AY43+AY38&gt;0,1,0)+IF(AZ43+AZ38&gt;0,1,0)+IF(BA43+BA38&gt;0,1,0)+IF(BB43+BB38&gt;0,1,0),AT44)</f>
        <v>0</v>
      </c>
      <c r="AU48" s="133">
        <f t="shared" ref="AU48" si="824">IF(OR($B43=$B49,AT48=0,(AU44-BA48+AY48)&lt;=0),0,(AU44-BA48+AY48)/AT48)</f>
        <v>0</v>
      </c>
      <c r="AV48" s="137">
        <f t="shared" ref="AV48" si="825">IF(AU48*(7-AT45)&lt;=0,0,AU48*(7-AT45))</f>
        <v>0</v>
      </c>
      <c r="AW48" s="309">
        <f t="shared" ref="AW48" si="826">ROUND(IF(OR(AU45-AU48*(7-AT45)+AZ48&lt;0,$B43=$B49,AU48&lt;=0,AU45=0),0,IF(AU45-AU48*(7-AT45)+AZ48&gt;BA48-AY48+AZ48,BA48-AY48+AZ48,AU45-AU48*(7-AT45)+AZ48)),1)</f>
        <v>0</v>
      </c>
      <c r="AX48" s="310"/>
      <c r="AY48" s="139">
        <f t="shared" ref="AY48" si="827">IF(OR($B43=$B49,AT44=0),0,IF($B43=$B37,AT43,$F43))</f>
        <v>0</v>
      </c>
      <c r="AZ48" s="30">
        <f t="shared" ref="AZ48" si="828">IF(OR($B43=$B49,AT48=0),0,$G45-$G44)</f>
        <v>0</v>
      </c>
      <c r="BA48" s="134">
        <f t="shared" ref="BA48" si="829">IF(OR($B43=$B49,AT48=0),0,AT47)</f>
        <v>0</v>
      </c>
      <c r="BB48" s="138">
        <f t="shared" ref="BB48" si="830">IF($B43=$B49,0,AU45)</f>
        <v>0</v>
      </c>
      <c r="BC48" s="89">
        <f t="shared" ref="BC48" si="831">SUBTOTAL(9,BC43:BC47)</f>
        <v>0</v>
      </c>
      <c r="BD48" s="109">
        <f t="shared" ref="BD48" si="832">BD43</f>
        <v>0</v>
      </c>
      <c r="BE48" s="110">
        <f t="shared" ref="BE48" si="833">IF(BD47&lt;=BD48,BD47,BD48)</f>
        <v>0</v>
      </c>
      <c r="BF48" s="90" t="str">
        <f t="shared" ref="BF48" si="834">BM48</f>
        <v>godziny ponadwymiarowe wynik po sprawdzeniu czy nie przekracza planu</v>
      </c>
      <c r="BK48" s="101">
        <f t="shared" ref="BK48" si="835">BK43</f>
        <v>-18</v>
      </c>
      <c r="BL48" s="102">
        <f t="shared" ref="BL48" si="836">IF(BK47&lt;=BK43,BK47,BK43)</f>
        <v>-18</v>
      </c>
      <c r="BM48" s="91" t="s">
        <v>75</v>
      </c>
    </row>
    <row r="49" spans="1:66" ht="15.75" x14ac:dyDescent="0.2">
      <c r="A49" s="1" t="str">
        <f t="shared" ref="A49" si="837">IF(B49="","1. Niewypełnione",B49)</f>
        <v>1. Niewypełnione</v>
      </c>
      <c r="B49" s="316"/>
      <c r="C49" s="317"/>
      <c r="D49" s="317"/>
      <c r="E49" s="317"/>
      <c r="F49" s="177">
        <v>18</v>
      </c>
      <c r="G49" s="185">
        <f t="shared" ref="G49" si="838">F49</f>
        <v>18</v>
      </c>
      <c r="H49" s="177"/>
      <c r="I49" s="192">
        <f t="shared" ref="I49:I53" si="839">K49+T49+AC49+AL49+AU49</f>
        <v>0</v>
      </c>
      <c r="J49" s="186">
        <f t="shared" ref="J49" si="840">IF(OR($B49=$B55,J52=0),0,ROUND((K50+P54)/J52,0))</f>
        <v>0</v>
      </c>
      <c r="K49" s="51">
        <f t="shared" ref="K49:K50" si="841">SUM(L49:R49)</f>
        <v>0</v>
      </c>
      <c r="L49" s="52"/>
      <c r="M49" s="52"/>
      <c r="N49" s="52"/>
      <c r="O49" s="52"/>
      <c r="P49" s="53"/>
      <c r="Q49" s="54"/>
      <c r="R49" s="55"/>
      <c r="S49" s="188">
        <f t="shared" ref="S49" si="842">IF(OR($B49=$B55,S52=0),0,ROUND((T50+Y54)/S52,0))</f>
        <v>0</v>
      </c>
      <c r="T49" s="178">
        <f t="shared" ref="T49:T50" si="843">SUM(U49:AA49)</f>
        <v>0</v>
      </c>
      <c r="U49" s="179">
        <f t="shared" ref="U49" si="844">L49</f>
        <v>0</v>
      </c>
      <c r="V49" s="179">
        <f t="shared" ref="V49" si="845">M49</f>
        <v>0</v>
      </c>
      <c r="W49" s="179">
        <f t="shared" ref="W49" si="846">N49</f>
        <v>0</v>
      </c>
      <c r="X49" s="179">
        <f t="shared" ref="X49" si="847">O49</f>
        <v>0</v>
      </c>
      <c r="Y49" s="180">
        <f t="shared" ref="Y49" si="848">P49</f>
        <v>0</v>
      </c>
      <c r="Z49" s="181">
        <f t="shared" ref="Z49" si="849">Q49</f>
        <v>0</v>
      </c>
      <c r="AA49" s="182">
        <f t="shared" ref="AA49" si="850">R49</f>
        <v>0</v>
      </c>
      <c r="AB49" s="188">
        <f t="shared" ref="AB49" si="851">IF(OR($B49=$B55,AB52=0),0,ROUND((AC50+AH54)/AB52,0))</f>
        <v>0</v>
      </c>
      <c r="AC49" s="178">
        <f t="shared" ref="AC49:AC50" si="852">SUM(AD49:AJ49)</f>
        <v>0</v>
      </c>
      <c r="AD49" s="179">
        <f t="shared" ref="AD49" si="853">U49</f>
        <v>0</v>
      </c>
      <c r="AE49" s="179">
        <f t="shared" ref="AE49" si="854">V49</f>
        <v>0</v>
      </c>
      <c r="AF49" s="179">
        <f t="shared" ref="AF49" si="855">W49</f>
        <v>0</v>
      </c>
      <c r="AG49" s="179">
        <f t="shared" ref="AG49" si="856">X49</f>
        <v>0</v>
      </c>
      <c r="AH49" s="180">
        <f t="shared" ref="AH49" si="857">Y49</f>
        <v>0</v>
      </c>
      <c r="AI49" s="181">
        <f t="shared" ref="AI49" si="858">Z49</f>
        <v>0</v>
      </c>
      <c r="AJ49" s="182">
        <f t="shared" ref="AJ49" si="859">AA49</f>
        <v>0</v>
      </c>
      <c r="AK49" s="188">
        <f t="shared" ref="AK49" si="860">IF(OR($B49=$B55,AK52=0),0,ROUND((AL50+AQ54)/AK52,0))</f>
        <v>0</v>
      </c>
      <c r="AL49" s="178">
        <f t="shared" ref="AL49:AL50" si="861">SUM(AM49:AS49)</f>
        <v>0</v>
      </c>
      <c r="AM49" s="179">
        <f t="shared" ref="AM49" si="862">AD49</f>
        <v>0</v>
      </c>
      <c r="AN49" s="179">
        <f t="shared" ref="AN49" si="863">AE49</f>
        <v>0</v>
      </c>
      <c r="AO49" s="179">
        <f t="shared" ref="AO49" si="864">AF49</f>
        <v>0</v>
      </c>
      <c r="AP49" s="179">
        <f t="shared" ref="AP49" si="865">AG49</f>
        <v>0</v>
      </c>
      <c r="AQ49" s="180">
        <f t="shared" ref="AQ49" si="866">AH49</f>
        <v>0</v>
      </c>
      <c r="AR49" s="181">
        <f t="shared" ref="AR49" si="867">AI49</f>
        <v>0</v>
      </c>
      <c r="AS49" s="182">
        <f t="shared" ref="AS49" si="868">AJ49</f>
        <v>0</v>
      </c>
      <c r="AT49" s="188">
        <f t="shared" ref="AT49" si="869">IF(OR($B49=$B55,AT52=0),0,ROUND((AU50+AZ54)/AT52,0))</f>
        <v>0</v>
      </c>
      <c r="AU49" s="178">
        <f t="shared" ref="AU49:AU50" si="870">SUM(AV49:BB49)</f>
        <v>0</v>
      </c>
      <c r="AV49" s="179">
        <f t="shared" ref="AV49" si="871">IF(SUM($AM$9:$AS$9)=SUM($AV$9:$BB$9),AM49,IF(AND(SUM($AV$9:$BB$9)&gt;42,SUM($AV$9:$BB$9)&lt;49),AM49,0))</f>
        <v>0</v>
      </c>
      <c r="AW49" s="179">
        <f t="shared" ref="AW49" si="872">IF(SUM($AM$9:$AS$9)=SUM($AV$9:$BB$9),AN49,IF(AND(SUM($AV$9:$BB$9)&gt;42,SUM($AV$9:$BB$9)&lt;49),AN49,0))</f>
        <v>0</v>
      </c>
      <c r="AX49" s="179">
        <f t="shared" ref="AX49" si="873">IF(SUM($AM$9:$AS$9)=SUM($AV$9:$BB$9),AO49,IF(AND(SUM($AV$9:$BB$9)&gt;42,SUM($AV$9:$BB$9)&lt;49),AO49,0))</f>
        <v>0</v>
      </c>
      <c r="AY49" s="179">
        <f t="shared" ref="AY49" si="874">IF(SUM($AM$9:$AS$9)=SUM($AV$9:$BB$9),AP49,IF(AND(SUM($AV$9:$BB$9)&gt;42,SUM($AV$9:$BB$9)&lt;49),AP49,0))</f>
        <v>0</v>
      </c>
      <c r="AZ49" s="180">
        <f t="shared" ref="AZ49" si="875">IF(SUM($AM$9:$AS$9)=SUM($AV$9:$BB$9),AQ49,IF(AND(SUM($AV$9:$BB$9)&gt;42,SUM($AV$9:$BB$9)&lt;49),AQ49,0))</f>
        <v>0</v>
      </c>
      <c r="BA49" s="181">
        <f t="shared" ref="BA49" si="876">IF(SUM($AM$9:$AS$9)=SUM($AV$9:$BB$9),AR49,IF(AND(SUM($AV$9:$BB$9)&gt;42,SUM($AV$9:$BB$9)&lt;49),AR49,0))</f>
        <v>0</v>
      </c>
      <c r="BB49" s="182">
        <f t="shared" ref="BB49" si="877">IF(SUM($AM$9:$AS$9)=SUM($AV$9:$BB$9),AS49,IF(AND(SUM($AV$9:$BB$9)&gt;42,SUM($AV$9:$BB$9)&lt;49),AS49,0))</f>
        <v>0</v>
      </c>
      <c r="BC49" s="1">
        <f t="shared" ref="BC49" si="878">IF(L51=0,0,L51-K54)</f>
        <v>0</v>
      </c>
      <c r="BD49" s="103">
        <f t="shared" ref="BD49" si="879">P54-N54</f>
        <v>0</v>
      </c>
      <c r="BE49" s="104" t="s">
        <v>80</v>
      </c>
      <c r="BK49" s="96">
        <f t="shared" ref="BK49" si="880">K50-G50</f>
        <v>-18</v>
      </c>
      <c r="BL49" s="97" t="s">
        <v>76</v>
      </c>
    </row>
    <row r="50" spans="1:66" ht="12.75" hidden="1" customHeight="1" x14ac:dyDescent="0.2">
      <c r="B50" s="93"/>
      <c r="C50" s="94"/>
      <c r="D50" s="95"/>
      <c r="E50" s="115"/>
      <c r="F50" s="140" t="b">
        <f t="shared" ref="F50" si="881">IF($B43=$B49,OR(F44,G49&lt;F49),G49&lt;F49)</f>
        <v>0</v>
      </c>
      <c r="G50" s="189">
        <f t="shared" si="155"/>
        <v>18</v>
      </c>
      <c r="H50" s="120"/>
      <c r="I50" s="165">
        <f t="shared" si="839"/>
        <v>0</v>
      </c>
      <c r="J50" s="194">
        <f t="shared" ref="J50" si="882">7-COUNTIF(L49:R49,0)-COUNTIF(L49:R49,"")</f>
        <v>0</v>
      </c>
      <c r="K50" s="22">
        <f t="shared" si="841"/>
        <v>0</v>
      </c>
      <c r="L50" s="35">
        <f t="shared" ref="L50:R50" si="883">IF($B43=$B49,L49+L44,L49)</f>
        <v>0</v>
      </c>
      <c r="M50" s="35">
        <f t="shared" si="883"/>
        <v>0</v>
      </c>
      <c r="N50" s="35">
        <f t="shared" si="883"/>
        <v>0</v>
      </c>
      <c r="O50" s="35">
        <f t="shared" si="883"/>
        <v>0</v>
      </c>
      <c r="P50" s="36">
        <f t="shared" si="883"/>
        <v>0</v>
      </c>
      <c r="Q50" s="37">
        <f t="shared" si="883"/>
        <v>0</v>
      </c>
      <c r="R50" s="38">
        <f t="shared" si="883"/>
        <v>0</v>
      </c>
      <c r="S50" s="194">
        <f t="shared" ref="S50" si="884">7-COUNTIF(U49:AA49,0)-COUNTIF(U49:AA49,"")</f>
        <v>0</v>
      </c>
      <c r="T50" s="22">
        <f t="shared" si="843"/>
        <v>0</v>
      </c>
      <c r="U50" s="35">
        <f t="shared" ref="U50:AA50" si="885">IF($B43=$B49,U49+U44,U49)</f>
        <v>0</v>
      </c>
      <c r="V50" s="35">
        <f t="shared" si="885"/>
        <v>0</v>
      </c>
      <c r="W50" s="35">
        <f t="shared" si="885"/>
        <v>0</v>
      </c>
      <c r="X50" s="35">
        <f t="shared" si="885"/>
        <v>0</v>
      </c>
      <c r="Y50" s="36">
        <f t="shared" si="885"/>
        <v>0</v>
      </c>
      <c r="Z50" s="37">
        <f t="shared" si="885"/>
        <v>0</v>
      </c>
      <c r="AA50" s="38">
        <f t="shared" si="885"/>
        <v>0</v>
      </c>
      <c r="AB50" s="194">
        <f t="shared" ref="AB50" si="886">7-COUNTIF(AD49:AJ49,0)-COUNTIF(AD49:AJ49,"")</f>
        <v>0</v>
      </c>
      <c r="AC50" s="22">
        <f t="shared" si="852"/>
        <v>0</v>
      </c>
      <c r="AD50" s="35">
        <f t="shared" ref="AD50:AJ50" si="887">IF($B43=$B49,AD49+AD44,AD49)</f>
        <v>0</v>
      </c>
      <c r="AE50" s="35">
        <f t="shared" si="887"/>
        <v>0</v>
      </c>
      <c r="AF50" s="35">
        <f t="shared" si="887"/>
        <v>0</v>
      </c>
      <c r="AG50" s="35">
        <f t="shared" si="887"/>
        <v>0</v>
      </c>
      <c r="AH50" s="36">
        <f t="shared" si="887"/>
        <v>0</v>
      </c>
      <c r="AI50" s="37">
        <f t="shared" si="887"/>
        <v>0</v>
      </c>
      <c r="AJ50" s="38">
        <f t="shared" si="887"/>
        <v>0</v>
      </c>
      <c r="AK50" s="194">
        <f t="shared" ref="AK50" si="888">7-COUNTIF(AM49:AS49,0)-COUNTIF(AM49:AS49,"")</f>
        <v>0</v>
      </c>
      <c r="AL50" s="22">
        <f t="shared" si="861"/>
        <v>0</v>
      </c>
      <c r="AM50" s="35">
        <f t="shared" ref="AM50:AS50" si="889">IF($B43=$B49,AM49+AM44,AM49)</f>
        <v>0</v>
      </c>
      <c r="AN50" s="35">
        <f t="shared" si="889"/>
        <v>0</v>
      </c>
      <c r="AO50" s="35">
        <f t="shared" si="889"/>
        <v>0</v>
      </c>
      <c r="AP50" s="35">
        <f t="shared" si="889"/>
        <v>0</v>
      </c>
      <c r="AQ50" s="36">
        <f t="shared" si="889"/>
        <v>0</v>
      </c>
      <c r="AR50" s="37">
        <f t="shared" si="889"/>
        <v>0</v>
      </c>
      <c r="AS50" s="38">
        <f t="shared" si="889"/>
        <v>0</v>
      </c>
      <c r="AT50" s="194">
        <f t="shared" ref="AT50" si="890">7-COUNTIF(AV49:BB49,0)-COUNTIF(AV49:BB49,"")</f>
        <v>0</v>
      </c>
      <c r="AU50" s="22">
        <f t="shared" si="870"/>
        <v>0</v>
      </c>
      <c r="AV50" s="35">
        <f t="shared" ref="AV50:BB50" si="891">IF($B43=$B49,AV49+AV44,AV49)</f>
        <v>0</v>
      </c>
      <c r="AW50" s="35">
        <f t="shared" si="891"/>
        <v>0</v>
      </c>
      <c r="AX50" s="35">
        <f t="shared" si="891"/>
        <v>0</v>
      </c>
      <c r="AY50" s="35">
        <f t="shared" si="891"/>
        <v>0</v>
      </c>
      <c r="AZ50" s="36">
        <f t="shared" si="891"/>
        <v>0</v>
      </c>
      <c r="BA50" s="37">
        <f t="shared" si="891"/>
        <v>0</v>
      </c>
      <c r="BB50" s="38">
        <f t="shared" si="891"/>
        <v>0</v>
      </c>
      <c r="BC50" s="1">
        <f t="shared" ref="BC50" si="892">IF(M51=0,0,M51-K54)</f>
        <v>0</v>
      </c>
      <c r="BD50" s="105">
        <f t="shared" ref="BD50" si="893">7-J51</f>
        <v>0</v>
      </c>
      <c r="BE50" s="106" t="str">
        <f t="shared" ref="BE50:BE53" si="894">BL50</f>
        <v>Dni realizacji</v>
      </c>
      <c r="BG50" s="89" t="s">
        <v>78</v>
      </c>
      <c r="BK50" s="98">
        <f t="shared" ref="BK50" si="895">7-J51</f>
        <v>0</v>
      </c>
      <c r="BL50" s="99" t="s">
        <v>72</v>
      </c>
    </row>
    <row r="51" spans="1:66" ht="15" hidden="1" customHeight="1" x14ac:dyDescent="0.2">
      <c r="B51" s="116"/>
      <c r="C51" s="117"/>
      <c r="D51" s="118"/>
      <c r="E51" s="119"/>
      <c r="F51" s="92"/>
      <c r="G51" s="190">
        <f t="shared" ref="G51" si="896">IF(AND($B43=$B49,$B43&lt;&gt;"",$B43&lt;&gt;0),F49+G45,F49)</f>
        <v>18</v>
      </c>
      <c r="H51" s="121"/>
      <c r="I51" s="165">
        <f t="shared" si="839"/>
        <v>0</v>
      </c>
      <c r="J51" s="195">
        <f t="shared" ref="J51" si="897">IF($B49=$B43,COUNTIF(L51:R51,0),COUNTIF(L52:R52,0)+COUNTIF(L52:R52,""))</f>
        <v>7</v>
      </c>
      <c r="K51" s="39">
        <f t="shared" ref="K51:R51" si="898">IF($B43=$B49,K52+K45,K52)</f>
        <v>0</v>
      </c>
      <c r="L51" s="40">
        <f t="shared" si="898"/>
        <v>0</v>
      </c>
      <c r="M51" s="40">
        <f t="shared" si="898"/>
        <v>0</v>
      </c>
      <c r="N51" s="40">
        <f t="shared" si="898"/>
        <v>0</v>
      </c>
      <c r="O51" s="40">
        <f t="shared" si="898"/>
        <v>0</v>
      </c>
      <c r="P51" s="41">
        <f t="shared" si="898"/>
        <v>0</v>
      </c>
      <c r="Q51" s="42">
        <f t="shared" si="898"/>
        <v>0</v>
      </c>
      <c r="R51" s="43">
        <f t="shared" si="898"/>
        <v>0</v>
      </c>
      <c r="S51" s="195">
        <f t="shared" ref="S51" si="899">IF($B49=$B43,COUNTIF(U51:AA51,0),COUNTIF(U52:AA52,0)+COUNTIF(U52:AA52,""))</f>
        <v>7</v>
      </c>
      <c r="T51" s="39">
        <f t="shared" ref="T51:AA51" si="900">IF($B43=$B49,T52+T45,T52)</f>
        <v>0</v>
      </c>
      <c r="U51" s="40">
        <f t="shared" si="900"/>
        <v>0</v>
      </c>
      <c r="V51" s="40">
        <f t="shared" si="900"/>
        <v>0</v>
      </c>
      <c r="W51" s="40">
        <f t="shared" si="900"/>
        <v>0</v>
      </c>
      <c r="X51" s="40">
        <f t="shared" si="900"/>
        <v>0</v>
      </c>
      <c r="Y51" s="41">
        <f t="shared" si="900"/>
        <v>0</v>
      </c>
      <c r="Z51" s="42">
        <f t="shared" si="900"/>
        <v>0</v>
      </c>
      <c r="AA51" s="43">
        <f t="shared" si="900"/>
        <v>0</v>
      </c>
      <c r="AB51" s="195">
        <f t="shared" ref="AB51" si="901">IF($B49=$B43,COUNTIF(AD51:AJ51,0),COUNTIF(AD52:AJ52,0)+COUNTIF(AD52:AJ52,""))</f>
        <v>7</v>
      </c>
      <c r="AC51" s="39">
        <f t="shared" ref="AC51:AJ51" si="902">IF($B43=$B49,AC52+AC45,AC52)</f>
        <v>0</v>
      </c>
      <c r="AD51" s="40">
        <f t="shared" si="902"/>
        <v>0</v>
      </c>
      <c r="AE51" s="40">
        <f t="shared" si="902"/>
        <v>0</v>
      </c>
      <c r="AF51" s="40">
        <f t="shared" si="902"/>
        <v>0</v>
      </c>
      <c r="AG51" s="40">
        <f t="shared" si="902"/>
        <v>0</v>
      </c>
      <c r="AH51" s="41">
        <f t="shared" si="902"/>
        <v>0</v>
      </c>
      <c r="AI51" s="42">
        <f t="shared" si="902"/>
        <v>0</v>
      </c>
      <c r="AJ51" s="43">
        <f t="shared" si="902"/>
        <v>0</v>
      </c>
      <c r="AK51" s="195">
        <f t="shared" ref="AK51" si="903">IF($B49=$B43,COUNTIF(AM51:AS51,0),COUNTIF(AM52:AS52,0)+COUNTIF(AM52:AS52,""))</f>
        <v>7</v>
      </c>
      <c r="AL51" s="39">
        <f t="shared" ref="AL51:AS51" si="904">IF($B43=$B49,AL52+AL45,AL52)</f>
        <v>0</v>
      </c>
      <c r="AM51" s="40">
        <f t="shared" si="904"/>
        <v>0</v>
      </c>
      <c r="AN51" s="40">
        <f t="shared" si="904"/>
        <v>0</v>
      </c>
      <c r="AO51" s="40">
        <f t="shared" si="904"/>
        <v>0</v>
      </c>
      <c r="AP51" s="40">
        <f t="shared" si="904"/>
        <v>0</v>
      </c>
      <c r="AQ51" s="41">
        <f t="shared" si="904"/>
        <v>0</v>
      </c>
      <c r="AR51" s="42">
        <f t="shared" si="904"/>
        <v>0</v>
      </c>
      <c r="AS51" s="43">
        <f t="shared" si="904"/>
        <v>0</v>
      </c>
      <c r="AT51" s="195">
        <f t="shared" ref="AT51" si="905">IF($B49=$B43,COUNTIF(AV51:BB51,0),COUNTIF(AV52:BB52,0)+COUNTIF(AV52:BB52,""))</f>
        <v>7</v>
      </c>
      <c r="AU51" s="39">
        <f t="shared" ref="AU51:BB51" si="906">IF($B43=$B49,AU52+AU45,AU52)</f>
        <v>0</v>
      </c>
      <c r="AV51" s="40">
        <f t="shared" si="906"/>
        <v>0</v>
      </c>
      <c r="AW51" s="40">
        <f t="shared" si="906"/>
        <v>0</v>
      </c>
      <c r="AX51" s="40">
        <f t="shared" si="906"/>
        <v>0</v>
      </c>
      <c r="AY51" s="40">
        <f t="shared" si="906"/>
        <v>0</v>
      </c>
      <c r="AZ51" s="41">
        <f t="shared" si="906"/>
        <v>0</v>
      </c>
      <c r="BA51" s="42">
        <f t="shared" si="906"/>
        <v>0</v>
      </c>
      <c r="BB51" s="43">
        <f t="shared" si="906"/>
        <v>0</v>
      </c>
      <c r="BC51" s="1">
        <f t="shared" ref="BC51" si="907">IF(N51=0,0,N51-K54)</f>
        <v>0</v>
      </c>
      <c r="BD51" s="112">
        <f t="shared" ref="BD51" si="908">BD50*K54</f>
        <v>0</v>
      </c>
      <c r="BE51" s="106" t="str">
        <f t="shared" si="894"/>
        <v>Realizacja planu</v>
      </c>
      <c r="BG51" s="114">
        <f t="shared" ref="BG51" si="909">J49</f>
        <v>0</v>
      </c>
      <c r="BH51" s="89" t="s">
        <v>73</v>
      </c>
      <c r="BK51" s="111">
        <f t="shared" ref="BK51" si="910">BK50*K54</f>
        <v>0</v>
      </c>
      <c r="BL51" s="99" t="s">
        <v>71</v>
      </c>
      <c r="BN51" s="89" t="s">
        <v>79</v>
      </c>
    </row>
    <row r="52" spans="1:66" ht="15.75" customHeight="1" x14ac:dyDescent="0.2">
      <c r="A52" s="1" t="str">
        <f t="shared" ref="A52" si="911">A49</f>
        <v>1. Niewypełnione</v>
      </c>
      <c r="B52" s="315">
        <f t="shared" si="177"/>
        <v>6</v>
      </c>
      <c r="C52" s="318"/>
      <c r="D52" s="318"/>
      <c r="E52" s="318"/>
      <c r="F52" s="31"/>
      <c r="G52" s="183"/>
      <c r="H52" s="122">
        <f t="shared" ref="H52" si="912">5-COUNTIF(AU49,0)-COUNTIF(AL49,0)-COUNTIF(AC49,0)-COUNTIF(T49,0)-COUNTIF(K49,0)</f>
        <v>0</v>
      </c>
      <c r="I52" s="165">
        <f t="shared" si="839"/>
        <v>0</v>
      </c>
      <c r="J52" s="187">
        <f t="shared" ref="J52" si="913">IF($B49=$B43,J46+IF($F49&lt;&gt;$G49,(K49+$G51-$G50)/$F49,K49/$F49),IF($F49&lt;&gt;G49,(K49+$G51-$G50)/$F49,K49/$F49))</f>
        <v>0</v>
      </c>
      <c r="K52" s="7">
        <f t="shared" ref="K52:K53" si="914">SUM(L52:R52)</f>
        <v>0</v>
      </c>
      <c r="L52" s="26">
        <f t="shared" ref="L52:R52" si="915">L49</f>
        <v>0</v>
      </c>
      <c r="M52" s="26">
        <f t="shared" si="915"/>
        <v>0</v>
      </c>
      <c r="N52" s="26">
        <f t="shared" si="915"/>
        <v>0</v>
      </c>
      <c r="O52" s="26">
        <f t="shared" si="915"/>
        <v>0</v>
      </c>
      <c r="P52" s="26">
        <f t="shared" si="915"/>
        <v>0</v>
      </c>
      <c r="Q52" s="29">
        <f t="shared" si="915"/>
        <v>0</v>
      </c>
      <c r="R52" s="23">
        <f t="shared" si="915"/>
        <v>0</v>
      </c>
      <c r="S52" s="187">
        <f t="shared" ref="S52" si="916">IF($B49=$B43,S46+IF($F49&lt;&gt;$G49,(T49+$G51-$G50)/$F49,T49/$F49),IF($F49&lt;&gt;P49,(T49+$G51-$G50)/$F49,T49/$F49))</f>
        <v>0</v>
      </c>
      <c r="T52" s="7">
        <f t="shared" ref="T52:T53" si="917">SUM(U52:AA52)</f>
        <v>0</v>
      </c>
      <c r="U52" s="26">
        <f t="shared" ref="U52:AA52" si="918">U49</f>
        <v>0</v>
      </c>
      <c r="V52" s="26">
        <f t="shared" si="918"/>
        <v>0</v>
      </c>
      <c r="W52" s="26">
        <f t="shared" si="918"/>
        <v>0</v>
      </c>
      <c r="X52" s="26">
        <f t="shared" si="918"/>
        <v>0</v>
      </c>
      <c r="Y52" s="113">
        <f t="shared" si="918"/>
        <v>0</v>
      </c>
      <c r="Z52" s="29">
        <f t="shared" si="918"/>
        <v>0</v>
      </c>
      <c r="AA52" s="23">
        <f t="shared" si="918"/>
        <v>0</v>
      </c>
      <c r="AB52" s="187">
        <f t="shared" ref="AB52" si="919">IF($B49=$B43,AB46+IF($F49&lt;&gt;$G49,(AC49+$G51-$G50)/$F49,AC49/$F49),IF($F49&lt;&gt;Y49,(AC49+$G51-$G50)/$F49,AC49/$F49))</f>
        <v>0</v>
      </c>
      <c r="AC52" s="7">
        <f t="shared" ref="AC52:AC53" si="920">SUM(AD52:AJ52)</f>
        <v>0</v>
      </c>
      <c r="AD52" s="26">
        <f t="shared" ref="AD52:AJ52" si="921">AD49</f>
        <v>0</v>
      </c>
      <c r="AE52" s="26">
        <f t="shared" si="921"/>
        <v>0</v>
      </c>
      <c r="AF52" s="26">
        <f t="shared" si="921"/>
        <v>0</v>
      </c>
      <c r="AG52" s="26">
        <f t="shared" si="921"/>
        <v>0</v>
      </c>
      <c r="AH52" s="113">
        <f t="shared" si="921"/>
        <v>0</v>
      </c>
      <c r="AI52" s="29">
        <f t="shared" si="921"/>
        <v>0</v>
      </c>
      <c r="AJ52" s="23">
        <f t="shared" si="921"/>
        <v>0</v>
      </c>
      <c r="AK52" s="187">
        <f t="shared" ref="AK52" si="922">IF($B49=$B43,AK46+IF($F49&lt;&gt;$G49,(AL49+$G51-$G50)/$F49,AL49/$F49),IF($F49&lt;&gt;AH49,(AL49+$G51-$G50)/$F49,AL49/$F49))</f>
        <v>0</v>
      </c>
      <c r="AL52" s="7">
        <f t="shared" ref="AL52:AL53" si="923">SUM(AM52:AS52)</f>
        <v>0</v>
      </c>
      <c r="AM52" s="26">
        <f t="shared" ref="AM52:AS52" si="924">AM49</f>
        <v>0</v>
      </c>
      <c r="AN52" s="26">
        <f t="shared" si="924"/>
        <v>0</v>
      </c>
      <c r="AO52" s="26">
        <f t="shared" si="924"/>
        <v>0</v>
      </c>
      <c r="AP52" s="26">
        <f t="shared" si="924"/>
        <v>0</v>
      </c>
      <c r="AQ52" s="113">
        <f t="shared" si="924"/>
        <v>0</v>
      </c>
      <c r="AR52" s="29">
        <f t="shared" si="924"/>
        <v>0</v>
      </c>
      <c r="AS52" s="23">
        <f t="shared" si="924"/>
        <v>0</v>
      </c>
      <c r="AT52" s="187">
        <f t="shared" ref="AT52" si="925">IF($B49=$B43,AT46+IF($F49&lt;&gt;$G49,(AU49+$G51-$G50)/$F49,AU49/$F49),IF($F49&lt;&gt;AQ49,(AU49+$G51-$G50)/$F49,AU49/$F49))</f>
        <v>0</v>
      </c>
      <c r="AU52" s="7">
        <f t="shared" ref="AU52:AU53" si="926">SUM(AV52:BB52)</f>
        <v>0</v>
      </c>
      <c r="AV52" s="6">
        <f t="shared" si="193"/>
        <v>0</v>
      </c>
      <c r="AW52" s="6">
        <f t="shared" ref="AW52:BB52" si="927">IF(SUM($AM$9:$AS$9)=SUM($AV$9:$BB$9),AW49,IF(AND(SUM($AV$9:$BB$9)&gt;42,SUM($AV$9:$BB$9)&lt;49),AW49,0))</f>
        <v>0</v>
      </c>
      <c r="AX52" s="6">
        <f t="shared" si="927"/>
        <v>0</v>
      </c>
      <c r="AY52" s="6">
        <f t="shared" si="927"/>
        <v>0</v>
      </c>
      <c r="AZ52" s="26">
        <f t="shared" si="927"/>
        <v>0</v>
      </c>
      <c r="BA52" s="29">
        <f t="shared" si="927"/>
        <v>0</v>
      </c>
      <c r="BB52" s="23">
        <f t="shared" si="927"/>
        <v>0</v>
      </c>
      <c r="BC52" s="1">
        <f t="shared" ref="BC52" si="928">IF(O51=0,0,O51-K54)</f>
        <v>0</v>
      </c>
      <c r="BD52" s="105">
        <f t="shared" ref="BD52" si="929">K51</f>
        <v>0</v>
      </c>
      <c r="BE52" s="106" t="str">
        <f t="shared" si="894"/>
        <v>Godziny zrealizowane</v>
      </c>
      <c r="BK52" s="100">
        <f t="shared" ref="BK52" si="930">K51</f>
        <v>0</v>
      </c>
      <c r="BL52" s="99" t="s">
        <v>77</v>
      </c>
    </row>
    <row r="53" spans="1:66" ht="15.75" customHeight="1" x14ac:dyDescent="0.2">
      <c r="A53" s="1" t="str">
        <f t="shared" ref="A53:A54" si="931">A52</f>
        <v>1. Niewypełnione</v>
      </c>
      <c r="B53" s="315"/>
      <c r="C53" s="318"/>
      <c r="D53" s="318"/>
      <c r="E53" s="318"/>
      <c r="F53" s="31"/>
      <c r="G53" s="183"/>
      <c r="H53" s="123">
        <f t="shared" ref="H53" si="932">IF($B49=$B43,H47+F53,$F53)</f>
        <v>0</v>
      </c>
      <c r="I53" s="165">
        <f t="shared" si="839"/>
        <v>0</v>
      </c>
      <c r="J53" s="141">
        <f t="shared" ref="J53" si="933">IF($H52=0,0,IF($B43=$B49,IF($H54&gt;0,$H54+J47,K49+J47),IF($H54&gt;0,$H54,K49)))</f>
        <v>0</v>
      </c>
      <c r="K53" s="7">
        <f t="shared" si="914"/>
        <v>0</v>
      </c>
      <c r="L53" s="6"/>
      <c r="M53" s="6"/>
      <c r="N53" s="6"/>
      <c r="O53" s="6"/>
      <c r="P53" s="26"/>
      <c r="Q53" s="29"/>
      <c r="R53" s="23"/>
      <c r="S53" s="141">
        <f t="shared" ref="S53" si="934">IF($H52=0,0,IF($B43=$B49,IF($H54&gt;0,$H54+S47,T49+S47),IF($H54&gt;0,$H54,T49)))</f>
        <v>0</v>
      </c>
      <c r="T53" s="7">
        <f t="shared" si="917"/>
        <v>0</v>
      </c>
      <c r="U53" s="6"/>
      <c r="V53" s="6"/>
      <c r="W53" s="6"/>
      <c r="X53" s="6"/>
      <c r="Y53" s="26"/>
      <c r="Z53" s="29"/>
      <c r="AA53" s="23"/>
      <c r="AB53" s="141">
        <f t="shared" ref="AB53" si="935">IF($H52=0,0,IF($B43=$B49,IF($H54&gt;0,$H54+AB47,AC49+AB47),IF($H54&gt;0,$H54,AC49)))</f>
        <v>0</v>
      </c>
      <c r="AC53" s="7">
        <f t="shared" si="920"/>
        <v>0</v>
      </c>
      <c r="AD53" s="6"/>
      <c r="AE53" s="6"/>
      <c r="AF53" s="6"/>
      <c r="AG53" s="6"/>
      <c r="AH53" s="26"/>
      <c r="AI53" s="29"/>
      <c r="AJ53" s="23"/>
      <c r="AK53" s="141">
        <f t="shared" ref="AK53" si="936">IF($H52=0,0,IF($B43=$B49,IF($H54&gt;0,$H54+AK47,AL49+AK47),IF($H54&gt;0,$H54,AL49)))</f>
        <v>0</v>
      </c>
      <c r="AL53" s="7">
        <f t="shared" si="923"/>
        <v>0</v>
      </c>
      <c r="AM53" s="6"/>
      <c r="AN53" s="6"/>
      <c r="AO53" s="6"/>
      <c r="AP53" s="6"/>
      <c r="AQ53" s="26"/>
      <c r="AR53" s="29"/>
      <c r="AS53" s="23"/>
      <c r="AT53" s="141">
        <f t="shared" ref="AT53" si="937">IF($H52=0,0,IF($B43=$B49,IF($H54&gt;0,$H54+AT47,AU49+AT47),IF($H54&gt;0,$H54,AU49)))</f>
        <v>0</v>
      </c>
      <c r="AU53" s="7">
        <f t="shared" si="926"/>
        <v>0</v>
      </c>
      <c r="AV53" s="6"/>
      <c r="AW53" s="6"/>
      <c r="AX53" s="6"/>
      <c r="AY53" s="6"/>
      <c r="AZ53" s="26"/>
      <c r="BA53" s="29"/>
      <c r="BB53" s="23"/>
      <c r="BC53" s="1">
        <f t="shared" ref="BC53" si="938">IF(P51=0,0,P51-K54)</f>
        <v>0</v>
      </c>
      <c r="BD53" s="107">
        <f t="shared" ref="BD53" si="939">BD52-BD51</f>
        <v>0</v>
      </c>
      <c r="BE53" s="108" t="str">
        <f t="shared" si="894"/>
        <v>godziny ponadwymiarowe = Plan -to  co powinien uczyć</v>
      </c>
      <c r="BK53" s="100">
        <f t="shared" ref="BK53" si="940">BK52-BK51</f>
        <v>0</v>
      </c>
      <c r="BL53" s="99" t="s">
        <v>74</v>
      </c>
    </row>
    <row r="54" spans="1:66" ht="18.75" customHeight="1" thickBot="1" x14ac:dyDescent="0.25">
      <c r="A54" s="1" t="str">
        <f t="shared" si="931"/>
        <v>1. Niewypełnione</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Rozpocznij wypełniając nazwisko i imię, sprawdź pensum, l. tygodni, godz. w roku</v>
      </c>
      <c r="C54" s="314"/>
      <c r="D54" s="314"/>
      <c r="E54" s="314"/>
      <c r="F54" s="173"/>
      <c r="G54" s="184"/>
      <c r="H54" s="191">
        <f t="shared" si="201"/>
        <v>0</v>
      </c>
      <c r="I54" s="193"/>
      <c r="J54" s="176">
        <f t="shared" ref="J54" si="941">IF($B43=$B49,IF(L49+L44&gt;0,1,0)+IF(M49+M44&gt;0,1,0)+IF(N49+N44&gt;0,1,0)+IF(O49+O44&gt;0,1,0)+IF(P49+P44&gt;0,1,0)+IF(Q49+Q44&gt;0,1,0)+IF(R49+R44&gt;0,1,0),J50)</f>
        <v>0</v>
      </c>
      <c r="K54" s="133">
        <f t="shared" ref="K54" si="942">IF(OR($B49=$B55,J54=0,(K50-Q54+O54)&lt;=0),0,(K50-Q54+O54)/J54)</f>
        <v>0</v>
      </c>
      <c r="L54" s="137">
        <f t="shared" ref="L54" si="943">IF(K54*(7-J51)&lt;=0,0,K54*(7-J51))</f>
        <v>0</v>
      </c>
      <c r="M54" s="309">
        <f t="shared" ref="M54" si="944">ROUND(IF(OR(K51-K54*(7-J51)+P54&lt;0,$B49=$B55,K54&lt;=0,K51=0),0,IF(K51-K54*(7-J51)+P54&gt;Q54-O54+P54,Q54-O54+P54,K51-K54*(7-J51)+P54)),1)</f>
        <v>0</v>
      </c>
      <c r="N54" s="310"/>
      <c r="O54" s="139">
        <f t="shared" ref="O54" si="945">IF(OR($B49=$B55,J50=0),0,IF($B49=$B43,J49,$F49))</f>
        <v>0</v>
      </c>
      <c r="P54" s="30">
        <f t="shared" ref="P54" si="946">IF(OR($B49=$B55,J54=0),0,$G51-$G50)</f>
        <v>0</v>
      </c>
      <c r="Q54" s="134">
        <f t="shared" ref="Q54" si="947">IF(OR($B49=$B55,J54=0),0,J53)</f>
        <v>0</v>
      </c>
      <c r="R54" s="138">
        <f t="shared" ref="R54" si="948">IF($B49=$B55,0,K51)</f>
        <v>0</v>
      </c>
      <c r="S54" s="176">
        <f t="shared" ref="S54" si="949">IF($B43=$B49,IF(U49+U44&gt;0,1,0)+IF(V49+V44&gt;0,1,0)+IF(W49+W44&gt;0,1,0)+IF(X49+X44&gt;0,1,0)+IF(Y49+Y44&gt;0,1,0)+IF(Z49+Z44&gt;0,1,0)+IF(AA49+AA44&gt;0,1,0),S50)</f>
        <v>0</v>
      </c>
      <c r="T54" s="133">
        <f t="shared" ref="T54" si="950">IF(OR($B49=$B55,S54=0,(T50-Z54+X54)&lt;=0),0,(T50-Z54+X54)/S54)</f>
        <v>0</v>
      </c>
      <c r="U54" s="137">
        <f t="shared" ref="U54" si="951">IF(T54*(7-S51)&lt;=0,0,T54*(7-S51))</f>
        <v>0</v>
      </c>
      <c r="V54" s="309">
        <f t="shared" ref="V54" si="952">ROUND(IF(OR(T51-T54*(7-S51)+Y54&lt;0,$B49=$B55,T54&lt;=0,T51=0),0,IF(T51-T54*(7-S51)+Y54&gt;Z54-X54+Y54,Z54-X54+Y54,T51-T54*(7-S51)+Y54)),1)</f>
        <v>0</v>
      </c>
      <c r="W54" s="310"/>
      <c r="X54" s="139">
        <f t="shared" ref="X54" si="953">IF(OR($B49=$B55,S50=0),0,IF($B49=$B43,S49,$F49))</f>
        <v>0</v>
      </c>
      <c r="Y54" s="30">
        <f t="shared" ref="Y54" si="954">IF(OR($B49=$B55,S54=0),0,$G51-$G50)</f>
        <v>0</v>
      </c>
      <c r="Z54" s="134">
        <f t="shared" ref="Z54" si="955">IF(OR($B49=$B55,S54=0),0,S53)</f>
        <v>0</v>
      </c>
      <c r="AA54" s="138">
        <f t="shared" ref="AA54" si="956">IF($B49=$B55,0,T51)</f>
        <v>0</v>
      </c>
      <c r="AB54" s="176">
        <f t="shared" ref="AB54" si="957">IF($B43=$B49,IF(AD49+AD44&gt;0,1,0)+IF(AE49+AE44&gt;0,1,0)+IF(AF49+AF44&gt;0,1,0)+IF(AG49+AG44&gt;0,1,0)+IF(AH49+AH44&gt;0,1,0)+IF(AI49+AI44&gt;0,1,0)+IF(AJ49+AJ44&gt;0,1,0),AB50)</f>
        <v>0</v>
      </c>
      <c r="AC54" s="133">
        <f t="shared" ref="AC54" si="958">IF(OR($B49=$B55,AB54=0,(AC50-AI54+AG54)&lt;=0),0,(AC50-AI54+AG54)/AB54)</f>
        <v>0</v>
      </c>
      <c r="AD54" s="137">
        <f t="shared" ref="AD54" si="959">IF(AC54*(7-AB51)&lt;=0,0,AC54*(7-AB51))</f>
        <v>0</v>
      </c>
      <c r="AE54" s="309">
        <f t="shared" ref="AE54" si="960">ROUND(IF(OR(AC51-AC54*(7-AB51)+AH54&lt;0,$B49=$B55,AC54&lt;=0,AC51=0),0,IF(AC51-AC54*(7-AB51)+AH54&gt;AI54-AG54+AH54,AI54-AG54+AH54,AC51-AC54*(7-AB51)+AH54)),1)</f>
        <v>0</v>
      </c>
      <c r="AF54" s="310"/>
      <c r="AG54" s="139">
        <f t="shared" ref="AG54" si="961">IF(OR($B49=$B55,AB50=0),0,IF($B49=$B43,AB49,$F49))</f>
        <v>0</v>
      </c>
      <c r="AH54" s="30">
        <f t="shared" ref="AH54" si="962">IF(OR($B49=$B55,AB54=0),0,$G51-$G50)</f>
        <v>0</v>
      </c>
      <c r="AI54" s="134">
        <f t="shared" ref="AI54" si="963">IF(OR($B49=$B55,AB54=0),0,AB53)</f>
        <v>0</v>
      </c>
      <c r="AJ54" s="138">
        <f t="shared" ref="AJ54" si="964">IF($B49=$B55,0,AC51)</f>
        <v>0</v>
      </c>
      <c r="AK54" s="176">
        <f t="shared" ref="AK54" si="965">IF($B43=$B49,IF(AM49+AM44&gt;0,1,0)+IF(AN49+AN44&gt;0,1,0)+IF(AO49+AO44&gt;0,1,0)+IF(AP49+AP44&gt;0,1,0)+IF(AQ49+AQ44&gt;0,1,0)+IF(AR49+AR44&gt;0,1,0)+IF(AS49+AS44&gt;0,1,0),AK50)</f>
        <v>0</v>
      </c>
      <c r="AL54" s="133">
        <f t="shared" ref="AL54" si="966">IF(OR($B49=$B55,AK54=0,(AL50-AR54+AP54)&lt;=0),0,(AL50-AR54+AP54)/AK54)</f>
        <v>0</v>
      </c>
      <c r="AM54" s="137">
        <f t="shared" ref="AM54" si="967">IF(AL54*(7-AK51)&lt;=0,0,AL54*(7-AK51))</f>
        <v>0</v>
      </c>
      <c r="AN54" s="309">
        <f t="shared" ref="AN54" si="968">ROUND(IF(OR(AL51-AL54*(7-AK51)+AQ54&lt;0,$B49=$B55,AL54&lt;=0,AL51=0),0,IF(AL51-AL54*(7-AK51)+AQ54&gt;AR54-AP54+AQ54,AR54-AP54+AQ54,AL51-AL54*(7-AK51)+AQ54)),1)</f>
        <v>0</v>
      </c>
      <c r="AO54" s="310"/>
      <c r="AP54" s="139">
        <f t="shared" ref="AP54" si="969">IF(OR($B49=$B55,AK50=0),0,IF($B49=$B43,AK49,$F49))</f>
        <v>0</v>
      </c>
      <c r="AQ54" s="30">
        <f t="shared" ref="AQ54" si="970">IF(OR($B49=$B55,AK54=0),0,$G51-$G50)</f>
        <v>0</v>
      </c>
      <c r="AR54" s="134">
        <f t="shared" ref="AR54" si="971">IF(OR($B49=$B55,AK54=0),0,AK53)</f>
        <v>0</v>
      </c>
      <c r="AS54" s="138">
        <f t="shared" ref="AS54" si="972">IF($B49=$B55,0,AL51)</f>
        <v>0</v>
      </c>
      <c r="AT54" s="176">
        <f t="shared" ref="AT54" si="973">IF($B43=$B49,IF(AV49+AV44&gt;0,1,0)+IF(AW49+AW44&gt;0,1,0)+IF(AX49+AX44&gt;0,1,0)+IF(AY49+AY44&gt;0,1,0)+IF(AZ49+AZ44&gt;0,1,0)+IF(BA49+BA44&gt;0,1,0)+IF(BB49+BB44&gt;0,1,0),AT50)</f>
        <v>0</v>
      </c>
      <c r="AU54" s="133">
        <f t="shared" ref="AU54" si="974">IF(OR($B49=$B55,AT54=0,(AU50-BA54+AY54)&lt;=0),0,(AU50-BA54+AY54)/AT54)</f>
        <v>0</v>
      </c>
      <c r="AV54" s="137">
        <f t="shared" ref="AV54" si="975">IF(AU54*(7-AT51)&lt;=0,0,AU54*(7-AT51))</f>
        <v>0</v>
      </c>
      <c r="AW54" s="309">
        <f t="shared" ref="AW54" si="976">ROUND(IF(OR(AU51-AU54*(7-AT51)+AZ54&lt;0,$B49=$B55,AU54&lt;=0,AU51=0),0,IF(AU51-AU54*(7-AT51)+AZ54&gt;BA54-AY54+AZ54,BA54-AY54+AZ54,AU51-AU54*(7-AT51)+AZ54)),1)</f>
        <v>0</v>
      </c>
      <c r="AX54" s="310"/>
      <c r="AY54" s="139">
        <f t="shared" ref="AY54" si="977">IF(OR($B49=$B55,AT50=0),0,IF($B49=$B43,AT49,$F49))</f>
        <v>0</v>
      </c>
      <c r="AZ54" s="30">
        <f t="shared" ref="AZ54" si="978">IF(OR($B49=$B55,AT54=0),0,$G51-$G50)</f>
        <v>0</v>
      </c>
      <c r="BA54" s="134">
        <f t="shared" ref="BA54" si="979">IF(OR($B49=$B55,AT54=0),0,AT53)</f>
        <v>0</v>
      </c>
      <c r="BB54" s="138">
        <f t="shared" ref="BB54" si="980">IF($B49=$B55,0,AU51)</f>
        <v>0</v>
      </c>
      <c r="BC54" s="89">
        <f t="shared" ref="BC54" si="981">SUBTOTAL(9,BC49:BC53)</f>
        <v>0</v>
      </c>
      <c r="BD54" s="109">
        <f t="shared" ref="BD54" si="982">BD49</f>
        <v>0</v>
      </c>
      <c r="BE54" s="110">
        <f t="shared" ref="BE54" si="983">IF(BD53&lt;=BD54,BD53,BD54)</f>
        <v>0</v>
      </c>
      <c r="BF54" s="90" t="str">
        <f t="shared" ref="BF54" si="984">BM54</f>
        <v>godziny ponadwymiarowe wynik po sprawdzeniu czy nie przekracza planu</v>
      </c>
      <c r="BK54" s="101">
        <f t="shared" ref="BK54" si="985">BK49</f>
        <v>-18</v>
      </c>
      <c r="BL54" s="102">
        <f t="shared" ref="BL54" si="986">IF(BK53&lt;=BK49,BK53,BK49)</f>
        <v>-18</v>
      </c>
      <c r="BM54" s="91" t="s">
        <v>75</v>
      </c>
    </row>
    <row r="55" spans="1:66" ht="15.75" x14ac:dyDescent="0.2">
      <c r="A55" s="1" t="str">
        <f t="shared" ref="A55" si="987">IF(B55="","1. Niewypełnione",B55)</f>
        <v>1. Niewypełnione</v>
      </c>
      <c r="B55" s="316"/>
      <c r="C55" s="317"/>
      <c r="D55" s="317"/>
      <c r="E55" s="317"/>
      <c r="F55" s="177">
        <v>18</v>
      </c>
      <c r="G55" s="185">
        <f t="shared" ref="G55" si="988">F55</f>
        <v>18</v>
      </c>
      <c r="H55" s="177"/>
      <c r="I55" s="192">
        <f t="shared" ref="I55:I59" si="989">K55+T55+AC55+AL55+AU55</f>
        <v>0</v>
      </c>
      <c r="J55" s="186">
        <f t="shared" ref="J55" si="990">IF(OR($B55=$B61,J58=0),0,ROUND((K56+P60)/J58,0))</f>
        <v>0</v>
      </c>
      <c r="K55" s="51">
        <f t="shared" ref="K55:K56" si="991">SUM(L55:R55)</f>
        <v>0</v>
      </c>
      <c r="L55" s="52"/>
      <c r="M55" s="52"/>
      <c r="N55" s="52"/>
      <c r="O55" s="52"/>
      <c r="P55" s="53"/>
      <c r="Q55" s="54"/>
      <c r="R55" s="55"/>
      <c r="S55" s="188">
        <f t="shared" ref="S55" si="992">IF(OR($B55=$B61,S58=0),0,ROUND((T56+Y60)/S58,0))</f>
        <v>0</v>
      </c>
      <c r="T55" s="178">
        <f t="shared" ref="T55:T56" si="993">SUM(U55:AA55)</f>
        <v>0</v>
      </c>
      <c r="U55" s="179">
        <f t="shared" ref="U55" si="994">L55</f>
        <v>0</v>
      </c>
      <c r="V55" s="179">
        <f t="shared" ref="V55" si="995">M55</f>
        <v>0</v>
      </c>
      <c r="W55" s="179">
        <f t="shared" ref="W55" si="996">N55</f>
        <v>0</v>
      </c>
      <c r="X55" s="179">
        <f t="shared" ref="X55" si="997">O55</f>
        <v>0</v>
      </c>
      <c r="Y55" s="180">
        <f t="shared" ref="Y55" si="998">P55</f>
        <v>0</v>
      </c>
      <c r="Z55" s="181">
        <f t="shared" ref="Z55" si="999">Q55</f>
        <v>0</v>
      </c>
      <c r="AA55" s="182">
        <f t="shared" ref="AA55" si="1000">R55</f>
        <v>0</v>
      </c>
      <c r="AB55" s="188">
        <f t="shared" ref="AB55" si="1001">IF(OR($B55=$B61,AB58=0),0,ROUND((AC56+AH60)/AB58,0))</f>
        <v>0</v>
      </c>
      <c r="AC55" s="178">
        <f t="shared" ref="AC55:AC56" si="1002">SUM(AD55:AJ55)</f>
        <v>0</v>
      </c>
      <c r="AD55" s="179">
        <f t="shared" ref="AD55" si="1003">U55</f>
        <v>0</v>
      </c>
      <c r="AE55" s="179">
        <f t="shared" ref="AE55" si="1004">V55</f>
        <v>0</v>
      </c>
      <c r="AF55" s="179">
        <f t="shared" ref="AF55" si="1005">W55</f>
        <v>0</v>
      </c>
      <c r="AG55" s="179">
        <f t="shared" ref="AG55" si="1006">X55</f>
        <v>0</v>
      </c>
      <c r="AH55" s="180">
        <f t="shared" ref="AH55" si="1007">Y55</f>
        <v>0</v>
      </c>
      <c r="AI55" s="181">
        <f t="shared" ref="AI55" si="1008">Z55</f>
        <v>0</v>
      </c>
      <c r="AJ55" s="182">
        <f t="shared" ref="AJ55" si="1009">AA55</f>
        <v>0</v>
      </c>
      <c r="AK55" s="188">
        <f t="shared" ref="AK55" si="1010">IF(OR($B55=$B61,AK58=0),0,ROUND((AL56+AQ60)/AK58,0))</f>
        <v>0</v>
      </c>
      <c r="AL55" s="178">
        <f t="shared" ref="AL55:AL56" si="1011">SUM(AM55:AS55)</f>
        <v>0</v>
      </c>
      <c r="AM55" s="179">
        <f t="shared" ref="AM55" si="1012">AD55</f>
        <v>0</v>
      </c>
      <c r="AN55" s="179">
        <f t="shared" ref="AN55" si="1013">AE55</f>
        <v>0</v>
      </c>
      <c r="AO55" s="179">
        <f t="shared" ref="AO55" si="1014">AF55</f>
        <v>0</v>
      </c>
      <c r="AP55" s="179">
        <f t="shared" ref="AP55" si="1015">AG55</f>
        <v>0</v>
      </c>
      <c r="AQ55" s="180">
        <f t="shared" ref="AQ55" si="1016">AH55</f>
        <v>0</v>
      </c>
      <c r="AR55" s="181">
        <f t="shared" ref="AR55" si="1017">AI55</f>
        <v>0</v>
      </c>
      <c r="AS55" s="182">
        <f t="shared" ref="AS55" si="1018">AJ55</f>
        <v>0</v>
      </c>
      <c r="AT55" s="188">
        <f t="shared" ref="AT55" si="1019">IF(OR($B55=$B61,AT58=0),0,ROUND((AU56+AZ60)/AT58,0))</f>
        <v>0</v>
      </c>
      <c r="AU55" s="178">
        <f t="shared" ref="AU55:AU56" si="1020">SUM(AV55:BB55)</f>
        <v>0</v>
      </c>
      <c r="AV55" s="179">
        <f t="shared" ref="AV55" si="1021">IF(SUM($AM$9:$AS$9)=SUM($AV$9:$BB$9),AM55,IF(AND(SUM($AV$9:$BB$9)&gt;42,SUM($AV$9:$BB$9)&lt;49),AM55,0))</f>
        <v>0</v>
      </c>
      <c r="AW55" s="179">
        <f t="shared" ref="AW55" si="1022">IF(SUM($AM$9:$AS$9)=SUM($AV$9:$BB$9),AN55,IF(AND(SUM($AV$9:$BB$9)&gt;42,SUM($AV$9:$BB$9)&lt;49),AN55,0))</f>
        <v>0</v>
      </c>
      <c r="AX55" s="179">
        <f t="shared" ref="AX55" si="1023">IF(SUM($AM$9:$AS$9)=SUM($AV$9:$BB$9),AO55,IF(AND(SUM($AV$9:$BB$9)&gt;42,SUM($AV$9:$BB$9)&lt;49),AO55,0))</f>
        <v>0</v>
      </c>
      <c r="AY55" s="179">
        <f t="shared" ref="AY55" si="1024">IF(SUM($AM$9:$AS$9)=SUM($AV$9:$BB$9),AP55,IF(AND(SUM($AV$9:$BB$9)&gt;42,SUM($AV$9:$BB$9)&lt;49),AP55,0))</f>
        <v>0</v>
      </c>
      <c r="AZ55" s="180">
        <f t="shared" ref="AZ55" si="1025">IF(SUM($AM$9:$AS$9)=SUM($AV$9:$BB$9),AQ55,IF(AND(SUM($AV$9:$BB$9)&gt;42,SUM($AV$9:$BB$9)&lt;49),AQ55,0))</f>
        <v>0</v>
      </c>
      <c r="BA55" s="181">
        <f t="shared" ref="BA55" si="1026">IF(SUM($AM$9:$AS$9)=SUM($AV$9:$BB$9),AR55,IF(AND(SUM($AV$9:$BB$9)&gt;42,SUM($AV$9:$BB$9)&lt;49),AR55,0))</f>
        <v>0</v>
      </c>
      <c r="BB55" s="182">
        <f t="shared" ref="BB55" si="1027">IF(SUM($AM$9:$AS$9)=SUM($AV$9:$BB$9),AS55,IF(AND(SUM($AV$9:$BB$9)&gt;42,SUM($AV$9:$BB$9)&lt;49),AS55,0))</f>
        <v>0</v>
      </c>
      <c r="BC55" s="1">
        <f t="shared" ref="BC55" si="1028">IF(L57=0,0,L57-K60)</f>
        <v>0</v>
      </c>
      <c r="BD55" s="103">
        <f t="shared" ref="BD55" si="1029">P60-N60</f>
        <v>0</v>
      </c>
      <c r="BE55" s="104" t="s">
        <v>80</v>
      </c>
      <c r="BK55" s="96">
        <f t="shared" ref="BK55" si="1030">K56-G56</f>
        <v>-18</v>
      </c>
      <c r="BL55" s="97" t="s">
        <v>76</v>
      </c>
    </row>
    <row r="56" spans="1:66" ht="12.75" hidden="1" customHeight="1" x14ac:dyDescent="0.2">
      <c r="B56" s="93"/>
      <c r="C56" s="94"/>
      <c r="D56" s="95"/>
      <c r="E56" s="115"/>
      <c r="F56" s="140" t="b">
        <f t="shared" ref="F56" si="1031">IF($B49=$B55,OR(F50,G55&lt;F55),G55&lt;F55)</f>
        <v>0</v>
      </c>
      <c r="G56" s="189">
        <f t="shared" si="155"/>
        <v>18</v>
      </c>
      <c r="H56" s="120"/>
      <c r="I56" s="165">
        <f t="shared" si="989"/>
        <v>0</v>
      </c>
      <c r="J56" s="194">
        <f t="shared" ref="J56" si="1032">7-COUNTIF(L55:R55,0)-COUNTIF(L55:R55,"")</f>
        <v>0</v>
      </c>
      <c r="K56" s="22">
        <f t="shared" si="991"/>
        <v>0</v>
      </c>
      <c r="L56" s="35">
        <f t="shared" ref="L56:R56" si="1033">IF($B49=$B55,L55+L50,L55)</f>
        <v>0</v>
      </c>
      <c r="M56" s="35">
        <f t="shared" si="1033"/>
        <v>0</v>
      </c>
      <c r="N56" s="35">
        <f t="shared" si="1033"/>
        <v>0</v>
      </c>
      <c r="O56" s="35">
        <f t="shared" si="1033"/>
        <v>0</v>
      </c>
      <c r="P56" s="36">
        <f t="shared" si="1033"/>
        <v>0</v>
      </c>
      <c r="Q56" s="37">
        <f t="shared" si="1033"/>
        <v>0</v>
      </c>
      <c r="R56" s="38">
        <f t="shared" si="1033"/>
        <v>0</v>
      </c>
      <c r="S56" s="194">
        <f t="shared" ref="S56" si="1034">7-COUNTIF(U55:AA55,0)-COUNTIF(U55:AA55,"")</f>
        <v>0</v>
      </c>
      <c r="T56" s="22">
        <f t="shared" si="993"/>
        <v>0</v>
      </c>
      <c r="U56" s="35">
        <f t="shared" ref="U56:AA56" si="1035">IF($B49=$B55,U55+U50,U55)</f>
        <v>0</v>
      </c>
      <c r="V56" s="35">
        <f t="shared" si="1035"/>
        <v>0</v>
      </c>
      <c r="W56" s="35">
        <f t="shared" si="1035"/>
        <v>0</v>
      </c>
      <c r="X56" s="35">
        <f t="shared" si="1035"/>
        <v>0</v>
      </c>
      <c r="Y56" s="36">
        <f t="shared" si="1035"/>
        <v>0</v>
      </c>
      <c r="Z56" s="37">
        <f t="shared" si="1035"/>
        <v>0</v>
      </c>
      <c r="AA56" s="38">
        <f t="shared" si="1035"/>
        <v>0</v>
      </c>
      <c r="AB56" s="194">
        <f t="shared" ref="AB56" si="1036">7-COUNTIF(AD55:AJ55,0)-COUNTIF(AD55:AJ55,"")</f>
        <v>0</v>
      </c>
      <c r="AC56" s="22">
        <f t="shared" si="1002"/>
        <v>0</v>
      </c>
      <c r="AD56" s="35">
        <f t="shared" ref="AD56:AJ56" si="1037">IF($B49=$B55,AD55+AD50,AD55)</f>
        <v>0</v>
      </c>
      <c r="AE56" s="35">
        <f t="shared" si="1037"/>
        <v>0</v>
      </c>
      <c r="AF56" s="35">
        <f t="shared" si="1037"/>
        <v>0</v>
      </c>
      <c r="AG56" s="35">
        <f t="shared" si="1037"/>
        <v>0</v>
      </c>
      <c r="AH56" s="36">
        <f t="shared" si="1037"/>
        <v>0</v>
      </c>
      <c r="AI56" s="37">
        <f t="shared" si="1037"/>
        <v>0</v>
      </c>
      <c r="AJ56" s="38">
        <f t="shared" si="1037"/>
        <v>0</v>
      </c>
      <c r="AK56" s="194">
        <f t="shared" ref="AK56" si="1038">7-COUNTIF(AM55:AS55,0)-COUNTIF(AM55:AS55,"")</f>
        <v>0</v>
      </c>
      <c r="AL56" s="22">
        <f t="shared" si="1011"/>
        <v>0</v>
      </c>
      <c r="AM56" s="35">
        <f t="shared" ref="AM56:AS56" si="1039">IF($B49=$B55,AM55+AM50,AM55)</f>
        <v>0</v>
      </c>
      <c r="AN56" s="35">
        <f t="shared" si="1039"/>
        <v>0</v>
      </c>
      <c r="AO56" s="35">
        <f t="shared" si="1039"/>
        <v>0</v>
      </c>
      <c r="AP56" s="35">
        <f t="shared" si="1039"/>
        <v>0</v>
      </c>
      <c r="AQ56" s="36">
        <f t="shared" si="1039"/>
        <v>0</v>
      </c>
      <c r="AR56" s="37">
        <f t="shared" si="1039"/>
        <v>0</v>
      </c>
      <c r="AS56" s="38">
        <f t="shared" si="1039"/>
        <v>0</v>
      </c>
      <c r="AT56" s="194">
        <f t="shared" ref="AT56" si="1040">7-COUNTIF(AV55:BB55,0)-COUNTIF(AV55:BB55,"")</f>
        <v>0</v>
      </c>
      <c r="AU56" s="22">
        <f t="shared" si="1020"/>
        <v>0</v>
      </c>
      <c r="AV56" s="35">
        <f t="shared" ref="AV56:BB56" si="1041">IF($B49=$B55,AV55+AV50,AV55)</f>
        <v>0</v>
      </c>
      <c r="AW56" s="35">
        <f t="shared" si="1041"/>
        <v>0</v>
      </c>
      <c r="AX56" s="35">
        <f t="shared" si="1041"/>
        <v>0</v>
      </c>
      <c r="AY56" s="35">
        <f t="shared" si="1041"/>
        <v>0</v>
      </c>
      <c r="AZ56" s="36">
        <f t="shared" si="1041"/>
        <v>0</v>
      </c>
      <c r="BA56" s="37">
        <f t="shared" si="1041"/>
        <v>0</v>
      </c>
      <c r="BB56" s="38">
        <f t="shared" si="1041"/>
        <v>0</v>
      </c>
      <c r="BC56" s="1">
        <f t="shared" ref="BC56" si="1042">IF(M57=0,0,M57-K60)</f>
        <v>0</v>
      </c>
      <c r="BD56" s="105">
        <f t="shared" ref="BD56" si="1043">7-J57</f>
        <v>0</v>
      </c>
      <c r="BE56" s="106" t="str">
        <f t="shared" ref="BE56:BE59" si="1044">BL56</f>
        <v>Dni realizacji</v>
      </c>
      <c r="BG56" s="89" t="s">
        <v>78</v>
      </c>
      <c r="BK56" s="98">
        <f t="shared" ref="BK56" si="1045">7-J57</f>
        <v>0</v>
      </c>
      <c r="BL56" s="99" t="s">
        <v>72</v>
      </c>
    </row>
    <row r="57" spans="1:66" ht="15" hidden="1" customHeight="1" x14ac:dyDescent="0.2">
      <c r="B57" s="116"/>
      <c r="C57" s="117"/>
      <c r="D57" s="118"/>
      <c r="E57" s="119"/>
      <c r="F57" s="92"/>
      <c r="G57" s="190">
        <f t="shared" ref="G57" si="1046">IF(AND($B49=$B55,$B49&lt;&gt;"",$B49&lt;&gt;0),F55+G51,F55)</f>
        <v>18</v>
      </c>
      <c r="H57" s="121"/>
      <c r="I57" s="165">
        <f t="shared" si="989"/>
        <v>0</v>
      </c>
      <c r="J57" s="195">
        <f t="shared" ref="J57" si="1047">IF($B55=$B49,COUNTIF(L57:R57,0),COUNTIF(L58:R58,0)+COUNTIF(L58:R58,""))</f>
        <v>7</v>
      </c>
      <c r="K57" s="39">
        <f t="shared" ref="K57:R57" si="1048">IF($B49=$B55,K58+K51,K58)</f>
        <v>0</v>
      </c>
      <c r="L57" s="40">
        <f t="shared" si="1048"/>
        <v>0</v>
      </c>
      <c r="M57" s="40">
        <f t="shared" si="1048"/>
        <v>0</v>
      </c>
      <c r="N57" s="40">
        <f t="shared" si="1048"/>
        <v>0</v>
      </c>
      <c r="O57" s="40">
        <f t="shared" si="1048"/>
        <v>0</v>
      </c>
      <c r="P57" s="41">
        <f t="shared" si="1048"/>
        <v>0</v>
      </c>
      <c r="Q57" s="42">
        <f t="shared" si="1048"/>
        <v>0</v>
      </c>
      <c r="R57" s="43">
        <f t="shared" si="1048"/>
        <v>0</v>
      </c>
      <c r="S57" s="195">
        <f t="shared" ref="S57" si="1049">IF($B55=$B49,COUNTIF(U57:AA57,0),COUNTIF(U58:AA58,0)+COUNTIF(U58:AA58,""))</f>
        <v>7</v>
      </c>
      <c r="T57" s="39">
        <f t="shared" ref="T57:AA57" si="1050">IF($B49=$B55,T58+T51,T58)</f>
        <v>0</v>
      </c>
      <c r="U57" s="40">
        <f t="shared" si="1050"/>
        <v>0</v>
      </c>
      <c r="V57" s="40">
        <f t="shared" si="1050"/>
        <v>0</v>
      </c>
      <c r="W57" s="40">
        <f t="shared" si="1050"/>
        <v>0</v>
      </c>
      <c r="X57" s="40">
        <f t="shared" si="1050"/>
        <v>0</v>
      </c>
      <c r="Y57" s="41">
        <f t="shared" si="1050"/>
        <v>0</v>
      </c>
      <c r="Z57" s="42">
        <f t="shared" si="1050"/>
        <v>0</v>
      </c>
      <c r="AA57" s="43">
        <f t="shared" si="1050"/>
        <v>0</v>
      </c>
      <c r="AB57" s="195">
        <f t="shared" ref="AB57" si="1051">IF($B55=$B49,COUNTIF(AD57:AJ57,0),COUNTIF(AD58:AJ58,0)+COUNTIF(AD58:AJ58,""))</f>
        <v>7</v>
      </c>
      <c r="AC57" s="39">
        <f t="shared" ref="AC57:AJ57" si="1052">IF($B49=$B55,AC58+AC51,AC58)</f>
        <v>0</v>
      </c>
      <c r="AD57" s="40">
        <f t="shared" si="1052"/>
        <v>0</v>
      </c>
      <c r="AE57" s="40">
        <f t="shared" si="1052"/>
        <v>0</v>
      </c>
      <c r="AF57" s="40">
        <f t="shared" si="1052"/>
        <v>0</v>
      </c>
      <c r="AG57" s="40">
        <f t="shared" si="1052"/>
        <v>0</v>
      </c>
      <c r="AH57" s="41">
        <f t="shared" si="1052"/>
        <v>0</v>
      </c>
      <c r="AI57" s="42">
        <f t="shared" si="1052"/>
        <v>0</v>
      </c>
      <c r="AJ57" s="43">
        <f t="shared" si="1052"/>
        <v>0</v>
      </c>
      <c r="AK57" s="195">
        <f t="shared" ref="AK57" si="1053">IF($B55=$B49,COUNTIF(AM57:AS57,0),COUNTIF(AM58:AS58,0)+COUNTIF(AM58:AS58,""))</f>
        <v>7</v>
      </c>
      <c r="AL57" s="39">
        <f t="shared" ref="AL57:AS57" si="1054">IF($B49=$B55,AL58+AL51,AL58)</f>
        <v>0</v>
      </c>
      <c r="AM57" s="40">
        <f t="shared" si="1054"/>
        <v>0</v>
      </c>
      <c r="AN57" s="40">
        <f t="shared" si="1054"/>
        <v>0</v>
      </c>
      <c r="AO57" s="40">
        <f t="shared" si="1054"/>
        <v>0</v>
      </c>
      <c r="AP57" s="40">
        <f t="shared" si="1054"/>
        <v>0</v>
      </c>
      <c r="AQ57" s="41">
        <f t="shared" si="1054"/>
        <v>0</v>
      </c>
      <c r="AR57" s="42">
        <f t="shared" si="1054"/>
        <v>0</v>
      </c>
      <c r="AS57" s="43">
        <f t="shared" si="1054"/>
        <v>0</v>
      </c>
      <c r="AT57" s="195">
        <f t="shared" ref="AT57" si="1055">IF($B55=$B49,COUNTIF(AV57:BB57,0),COUNTIF(AV58:BB58,0)+COUNTIF(AV58:BB58,""))</f>
        <v>7</v>
      </c>
      <c r="AU57" s="39">
        <f t="shared" ref="AU57:BB57" si="1056">IF($B49=$B55,AU58+AU51,AU58)</f>
        <v>0</v>
      </c>
      <c r="AV57" s="40">
        <f t="shared" si="1056"/>
        <v>0</v>
      </c>
      <c r="AW57" s="40">
        <f t="shared" si="1056"/>
        <v>0</v>
      </c>
      <c r="AX57" s="40">
        <f t="shared" si="1056"/>
        <v>0</v>
      </c>
      <c r="AY57" s="40">
        <f t="shared" si="1056"/>
        <v>0</v>
      </c>
      <c r="AZ57" s="41">
        <f t="shared" si="1056"/>
        <v>0</v>
      </c>
      <c r="BA57" s="42">
        <f t="shared" si="1056"/>
        <v>0</v>
      </c>
      <c r="BB57" s="43">
        <f t="shared" si="1056"/>
        <v>0</v>
      </c>
      <c r="BC57" s="1">
        <f t="shared" ref="BC57" si="1057">IF(N57=0,0,N57-K60)</f>
        <v>0</v>
      </c>
      <c r="BD57" s="112">
        <f t="shared" ref="BD57" si="1058">BD56*K60</f>
        <v>0</v>
      </c>
      <c r="BE57" s="106" t="str">
        <f t="shared" si="1044"/>
        <v>Realizacja planu</v>
      </c>
      <c r="BG57" s="114">
        <f t="shared" ref="BG57" si="1059">J55</f>
        <v>0</v>
      </c>
      <c r="BH57" s="89" t="s">
        <v>73</v>
      </c>
      <c r="BK57" s="111">
        <f t="shared" ref="BK57" si="1060">BK56*K60</f>
        <v>0</v>
      </c>
      <c r="BL57" s="99" t="s">
        <v>71</v>
      </c>
      <c r="BN57" s="89" t="s">
        <v>79</v>
      </c>
    </row>
    <row r="58" spans="1:66" ht="15.75" customHeight="1" x14ac:dyDescent="0.2">
      <c r="A58" s="1" t="str">
        <f t="shared" ref="A58" si="1061">A55</f>
        <v>1. Niewypełnione</v>
      </c>
      <c r="B58" s="315">
        <f t="shared" si="177"/>
        <v>7</v>
      </c>
      <c r="C58" s="318"/>
      <c r="D58" s="318"/>
      <c r="E58" s="318"/>
      <c r="F58" s="31"/>
      <c r="G58" s="183"/>
      <c r="H58" s="122">
        <f t="shared" ref="H58" si="1062">5-COUNTIF(AU55,0)-COUNTIF(AL55,0)-COUNTIF(AC55,0)-COUNTIF(T55,0)-COUNTIF(K55,0)</f>
        <v>0</v>
      </c>
      <c r="I58" s="165">
        <f t="shared" si="989"/>
        <v>0</v>
      </c>
      <c r="J58" s="187">
        <f t="shared" ref="J58" si="1063">IF($B55=$B49,J52+IF($F55&lt;&gt;$G55,(K55+$G57-$G56)/$F55,K55/$F55),IF($F55&lt;&gt;G55,(K55+$G57-$G56)/$F55,K55/$F55))</f>
        <v>0</v>
      </c>
      <c r="K58" s="7">
        <f t="shared" ref="K58:K59" si="1064">SUM(L58:R58)</f>
        <v>0</v>
      </c>
      <c r="L58" s="26">
        <f t="shared" ref="L58:R58" si="1065">L55</f>
        <v>0</v>
      </c>
      <c r="M58" s="26">
        <f t="shared" si="1065"/>
        <v>0</v>
      </c>
      <c r="N58" s="26">
        <f t="shared" si="1065"/>
        <v>0</v>
      </c>
      <c r="O58" s="26">
        <f t="shared" si="1065"/>
        <v>0</v>
      </c>
      <c r="P58" s="26">
        <f t="shared" si="1065"/>
        <v>0</v>
      </c>
      <c r="Q58" s="29">
        <f t="shared" si="1065"/>
        <v>0</v>
      </c>
      <c r="R58" s="23">
        <f t="shared" si="1065"/>
        <v>0</v>
      </c>
      <c r="S58" s="187">
        <f t="shared" ref="S58" si="1066">IF($B55=$B49,S52+IF($F55&lt;&gt;$G55,(T55+$G57-$G56)/$F55,T55/$F55),IF($F55&lt;&gt;P55,(T55+$G57-$G56)/$F55,T55/$F55))</f>
        <v>0</v>
      </c>
      <c r="T58" s="7">
        <f t="shared" ref="T58:T59" si="1067">SUM(U58:AA58)</f>
        <v>0</v>
      </c>
      <c r="U58" s="26">
        <f t="shared" ref="U58:AA58" si="1068">U55</f>
        <v>0</v>
      </c>
      <c r="V58" s="26">
        <f t="shared" si="1068"/>
        <v>0</v>
      </c>
      <c r="W58" s="26">
        <f t="shared" si="1068"/>
        <v>0</v>
      </c>
      <c r="X58" s="26">
        <f t="shared" si="1068"/>
        <v>0</v>
      </c>
      <c r="Y58" s="113">
        <f t="shared" si="1068"/>
        <v>0</v>
      </c>
      <c r="Z58" s="29">
        <f t="shared" si="1068"/>
        <v>0</v>
      </c>
      <c r="AA58" s="23">
        <f t="shared" si="1068"/>
        <v>0</v>
      </c>
      <c r="AB58" s="187">
        <f t="shared" ref="AB58" si="1069">IF($B55=$B49,AB52+IF($F55&lt;&gt;$G55,(AC55+$G57-$G56)/$F55,AC55/$F55),IF($F55&lt;&gt;Y55,(AC55+$G57-$G56)/$F55,AC55/$F55))</f>
        <v>0</v>
      </c>
      <c r="AC58" s="7">
        <f t="shared" ref="AC58:AC59" si="1070">SUM(AD58:AJ58)</f>
        <v>0</v>
      </c>
      <c r="AD58" s="26">
        <f t="shared" ref="AD58:AJ58" si="1071">AD55</f>
        <v>0</v>
      </c>
      <c r="AE58" s="26">
        <f t="shared" si="1071"/>
        <v>0</v>
      </c>
      <c r="AF58" s="26">
        <f t="shared" si="1071"/>
        <v>0</v>
      </c>
      <c r="AG58" s="26">
        <f t="shared" si="1071"/>
        <v>0</v>
      </c>
      <c r="AH58" s="113">
        <f t="shared" si="1071"/>
        <v>0</v>
      </c>
      <c r="AI58" s="29">
        <f t="shared" si="1071"/>
        <v>0</v>
      </c>
      <c r="AJ58" s="23">
        <f t="shared" si="1071"/>
        <v>0</v>
      </c>
      <c r="AK58" s="187">
        <f t="shared" ref="AK58" si="1072">IF($B55=$B49,AK52+IF($F55&lt;&gt;$G55,(AL55+$G57-$G56)/$F55,AL55/$F55),IF($F55&lt;&gt;AH55,(AL55+$G57-$G56)/$F55,AL55/$F55))</f>
        <v>0</v>
      </c>
      <c r="AL58" s="7">
        <f t="shared" ref="AL58:AL59" si="1073">SUM(AM58:AS58)</f>
        <v>0</v>
      </c>
      <c r="AM58" s="26">
        <f t="shared" ref="AM58:AS58" si="1074">AM55</f>
        <v>0</v>
      </c>
      <c r="AN58" s="26">
        <f t="shared" si="1074"/>
        <v>0</v>
      </c>
      <c r="AO58" s="26">
        <f t="shared" si="1074"/>
        <v>0</v>
      </c>
      <c r="AP58" s="26">
        <f t="shared" si="1074"/>
        <v>0</v>
      </c>
      <c r="AQ58" s="113">
        <f t="shared" si="1074"/>
        <v>0</v>
      </c>
      <c r="AR58" s="29">
        <f t="shared" si="1074"/>
        <v>0</v>
      </c>
      <c r="AS58" s="23">
        <f t="shared" si="1074"/>
        <v>0</v>
      </c>
      <c r="AT58" s="187">
        <f t="shared" ref="AT58" si="1075">IF($B55=$B49,AT52+IF($F55&lt;&gt;$G55,(AU55+$G57-$G56)/$F55,AU55/$F55),IF($F55&lt;&gt;AQ55,(AU55+$G57-$G56)/$F55,AU55/$F55))</f>
        <v>0</v>
      </c>
      <c r="AU58" s="7">
        <f t="shared" ref="AU58:AU59" si="1076">SUM(AV58:BB58)</f>
        <v>0</v>
      </c>
      <c r="AV58" s="6">
        <f t="shared" si="193"/>
        <v>0</v>
      </c>
      <c r="AW58" s="6">
        <f t="shared" ref="AW58:BB58" si="1077">IF(SUM($AM$9:$AS$9)=SUM($AV$9:$BB$9),AW55,IF(AND(SUM($AV$9:$BB$9)&gt;42,SUM($AV$9:$BB$9)&lt;49),AW55,0))</f>
        <v>0</v>
      </c>
      <c r="AX58" s="6">
        <f t="shared" si="1077"/>
        <v>0</v>
      </c>
      <c r="AY58" s="6">
        <f t="shared" si="1077"/>
        <v>0</v>
      </c>
      <c r="AZ58" s="26">
        <f t="shared" si="1077"/>
        <v>0</v>
      </c>
      <c r="BA58" s="29">
        <f t="shared" si="1077"/>
        <v>0</v>
      </c>
      <c r="BB58" s="23">
        <f t="shared" si="1077"/>
        <v>0</v>
      </c>
      <c r="BC58" s="1">
        <f t="shared" ref="BC58" si="1078">IF(O57=0,0,O57-K60)</f>
        <v>0</v>
      </c>
      <c r="BD58" s="105">
        <f t="shared" ref="BD58" si="1079">K57</f>
        <v>0</v>
      </c>
      <c r="BE58" s="106" t="str">
        <f t="shared" si="1044"/>
        <v>Godziny zrealizowane</v>
      </c>
      <c r="BK58" s="100">
        <f t="shared" ref="BK58" si="1080">K57</f>
        <v>0</v>
      </c>
      <c r="BL58" s="99" t="s">
        <v>77</v>
      </c>
    </row>
    <row r="59" spans="1:66" ht="15.75" customHeight="1" x14ac:dyDescent="0.2">
      <c r="A59" s="1" t="str">
        <f t="shared" ref="A59:A60" si="1081">A58</f>
        <v>1. Niewypełnione</v>
      </c>
      <c r="B59" s="315"/>
      <c r="C59" s="318"/>
      <c r="D59" s="318"/>
      <c r="E59" s="318"/>
      <c r="F59" s="31"/>
      <c r="G59" s="183"/>
      <c r="H59" s="123">
        <f t="shared" ref="H59" si="1082">IF($B55=$B49,H53+F59,$F59)</f>
        <v>0</v>
      </c>
      <c r="I59" s="165">
        <f t="shared" si="989"/>
        <v>0</v>
      </c>
      <c r="J59" s="141">
        <f t="shared" ref="J59" si="1083">IF($H58=0,0,IF($B49=$B55,IF($H60&gt;0,$H60+J53,K55+J53),IF($H60&gt;0,$H60,K55)))</f>
        <v>0</v>
      </c>
      <c r="K59" s="7">
        <f t="shared" si="1064"/>
        <v>0</v>
      </c>
      <c r="L59" s="6"/>
      <c r="M59" s="6"/>
      <c r="N59" s="6"/>
      <c r="O59" s="6"/>
      <c r="P59" s="26"/>
      <c r="Q59" s="29"/>
      <c r="R59" s="23"/>
      <c r="S59" s="141">
        <f t="shared" ref="S59" si="1084">IF($H58=0,0,IF($B49=$B55,IF($H60&gt;0,$H60+S53,T55+S53),IF($H60&gt;0,$H60,T55)))</f>
        <v>0</v>
      </c>
      <c r="T59" s="7">
        <f t="shared" si="1067"/>
        <v>0</v>
      </c>
      <c r="U59" s="6"/>
      <c r="V59" s="6"/>
      <c r="W59" s="6"/>
      <c r="X59" s="6"/>
      <c r="Y59" s="26"/>
      <c r="Z59" s="29"/>
      <c r="AA59" s="23"/>
      <c r="AB59" s="141">
        <f t="shared" ref="AB59" si="1085">IF($H58=0,0,IF($B49=$B55,IF($H60&gt;0,$H60+AB53,AC55+AB53),IF($H60&gt;0,$H60,AC55)))</f>
        <v>0</v>
      </c>
      <c r="AC59" s="7">
        <f t="shared" si="1070"/>
        <v>0</v>
      </c>
      <c r="AD59" s="6"/>
      <c r="AE59" s="6"/>
      <c r="AF59" s="6"/>
      <c r="AG59" s="6"/>
      <c r="AH59" s="26"/>
      <c r="AI59" s="29"/>
      <c r="AJ59" s="23"/>
      <c r="AK59" s="141">
        <f t="shared" ref="AK59" si="1086">IF($H58=0,0,IF($B49=$B55,IF($H60&gt;0,$H60+AK53,AL55+AK53),IF($H60&gt;0,$H60,AL55)))</f>
        <v>0</v>
      </c>
      <c r="AL59" s="7">
        <f t="shared" si="1073"/>
        <v>0</v>
      </c>
      <c r="AM59" s="6"/>
      <c r="AN59" s="6"/>
      <c r="AO59" s="6"/>
      <c r="AP59" s="6"/>
      <c r="AQ59" s="26"/>
      <c r="AR59" s="29"/>
      <c r="AS59" s="23"/>
      <c r="AT59" s="141">
        <f t="shared" ref="AT59" si="1087">IF($H58=0,0,IF($B49=$B55,IF($H60&gt;0,$H60+AT53,AU55+AT53),IF($H60&gt;0,$H60,AU55)))</f>
        <v>0</v>
      </c>
      <c r="AU59" s="7">
        <f t="shared" si="1076"/>
        <v>0</v>
      </c>
      <c r="AV59" s="6"/>
      <c r="AW59" s="6"/>
      <c r="AX59" s="6"/>
      <c r="AY59" s="6"/>
      <c r="AZ59" s="26"/>
      <c r="BA59" s="29"/>
      <c r="BB59" s="23"/>
      <c r="BC59" s="1">
        <f t="shared" ref="BC59" si="1088">IF(P57=0,0,P57-K60)</f>
        <v>0</v>
      </c>
      <c r="BD59" s="107">
        <f t="shared" ref="BD59" si="1089">BD58-BD57</f>
        <v>0</v>
      </c>
      <c r="BE59" s="108" t="str">
        <f t="shared" si="1044"/>
        <v>godziny ponadwymiarowe = Plan -to  co powinien uczyć</v>
      </c>
      <c r="BK59" s="100">
        <f t="shared" ref="BK59" si="1090">BK58-BK57</f>
        <v>0</v>
      </c>
      <c r="BL59" s="99" t="s">
        <v>74</v>
      </c>
    </row>
    <row r="60" spans="1:66" ht="18.75" customHeight="1" thickBot="1" x14ac:dyDescent="0.25">
      <c r="A60" s="1" t="str">
        <f t="shared" si="1081"/>
        <v>1. Niewypełnione</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Rozpocznij wypełniając nazwisko i imię, sprawdź pensum, l. tygodni, godz. w roku</v>
      </c>
      <c r="C60" s="314"/>
      <c r="D60" s="314"/>
      <c r="E60" s="314"/>
      <c r="F60" s="173"/>
      <c r="G60" s="184"/>
      <c r="H60" s="191">
        <f t="shared" si="201"/>
        <v>0</v>
      </c>
      <c r="I60" s="193"/>
      <c r="J60" s="176">
        <f t="shared" ref="J60" si="1091">IF($B49=$B55,IF(L55+L50&gt;0,1,0)+IF(M55+M50&gt;0,1,0)+IF(N55+N50&gt;0,1,0)+IF(O55+O50&gt;0,1,0)+IF(P55+P50&gt;0,1,0)+IF(Q55+Q50&gt;0,1,0)+IF(R55+R50&gt;0,1,0),J56)</f>
        <v>0</v>
      </c>
      <c r="K60" s="133">
        <f t="shared" ref="K60" si="1092">IF(OR($B55=$B61,J60=0,(K56-Q60+O60)&lt;=0),0,(K56-Q60+O60)/J60)</f>
        <v>0</v>
      </c>
      <c r="L60" s="137">
        <f t="shared" ref="L60" si="1093">IF(K60*(7-J57)&lt;=0,0,K60*(7-J57))</f>
        <v>0</v>
      </c>
      <c r="M60" s="309">
        <f t="shared" ref="M60" si="1094">ROUND(IF(OR(K57-K60*(7-J57)+P60&lt;0,$B55=$B61,K60&lt;=0,K57=0),0,IF(K57-K60*(7-J57)+P60&gt;Q60-O60+P60,Q60-O60+P60,K57-K60*(7-J57)+P60)),1)</f>
        <v>0</v>
      </c>
      <c r="N60" s="310"/>
      <c r="O60" s="139">
        <f t="shared" ref="O60" si="1095">IF(OR($B55=$B61,J56=0),0,IF($B55=$B49,J55,$F55))</f>
        <v>0</v>
      </c>
      <c r="P60" s="30">
        <f t="shared" ref="P60" si="1096">IF(OR($B55=$B61,J60=0),0,$G57-$G56)</f>
        <v>0</v>
      </c>
      <c r="Q60" s="134">
        <f t="shared" ref="Q60" si="1097">IF(OR($B55=$B61,J60=0),0,J59)</f>
        <v>0</v>
      </c>
      <c r="R60" s="138">
        <f t="shared" ref="R60" si="1098">IF($B55=$B61,0,K57)</f>
        <v>0</v>
      </c>
      <c r="S60" s="176">
        <f t="shared" ref="S60" si="1099">IF($B49=$B55,IF(U55+U50&gt;0,1,0)+IF(V55+V50&gt;0,1,0)+IF(W55+W50&gt;0,1,0)+IF(X55+X50&gt;0,1,0)+IF(Y55+Y50&gt;0,1,0)+IF(Z55+Z50&gt;0,1,0)+IF(AA55+AA50&gt;0,1,0),S56)</f>
        <v>0</v>
      </c>
      <c r="T60" s="133">
        <f t="shared" ref="T60" si="1100">IF(OR($B55=$B61,S60=0,(T56-Z60+X60)&lt;=0),0,(T56-Z60+X60)/S60)</f>
        <v>0</v>
      </c>
      <c r="U60" s="137">
        <f t="shared" ref="U60" si="1101">IF(T60*(7-S57)&lt;=0,0,T60*(7-S57))</f>
        <v>0</v>
      </c>
      <c r="V60" s="309">
        <f t="shared" ref="V60" si="1102">ROUND(IF(OR(T57-T60*(7-S57)+Y60&lt;0,$B55=$B61,T60&lt;=0,T57=0),0,IF(T57-T60*(7-S57)+Y60&gt;Z60-X60+Y60,Z60-X60+Y60,T57-T60*(7-S57)+Y60)),1)</f>
        <v>0</v>
      </c>
      <c r="W60" s="310"/>
      <c r="X60" s="139">
        <f t="shared" ref="X60" si="1103">IF(OR($B55=$B61,S56=0),0,IF($B55=$B49,S55,$F55))</f>
        <v>0</v>
      </c>
      <c r="Y60" s="30">
        <f t="shared" ref="Y60" si="1104">IF(OR($B55=$B61,S60=0),0,$G57-$G56)</f>
        <v>0</v>
      </c>
      <c r="Z60" s="134">
        <f t="shared" ref="Z60" si="1105">IF(OR($B55=$B61,S60=0),0,S59)</f>
        <v>0</v>
      </c>
      <c r="AA60" s="138">
        <f t="shared" ref="AA60" si="1106">IF($B55=$B61,0,T57)</f>
        <v>0</v>
      </c>
      <c r="AB60" s="176">
        <f t="shared" ref="AB60" si="1107">IF($B49=$B55,IF(AD55+AD50&gt;0,1,0)+IF(AE55+AE50&gt;0,1,0)+IF(AF55+AF50&gt;0,1,0)+IF(AG55+AG50&gt;0,1,0)+IF(AH55+AH50&gt;0,1,0)+IF(AI55+AI50&gt;0,1,0)+IF(AJ55+AJ50&gt;0,1,0),AB56)</f>
        <v>0</v>
      </c>
      <c r="AC60" s="133">
        <f t="shared" ref="AC60" si="1108">IF(OR($B55=$B61,AB60=0,(AC56-AI60+AG60)&lt;=0),0,(AC56-AI60+AG60)/AB60)</f>
        <v>0</v>
      </c>
      <c r="AD60" s="137">
        <f t="shared" ref="AD60" si="1109">IF(AC60*(7-AB57)&lt;=0,0,AC60*(7-AB57))</f>
        <v>0</v>
      </c>
      <c r="AE60" s="309">
        <f t="shared" ref="AE60" si="1110">ROUND(IF(OR(AC57-AC60*(7-AB57)+AH60&lt;0,$B55=$B61,AC60&lt;=0,AC57=0),0,IF(AC57-AC60*(7-AB57)+AH60&gt;AI60-AG60+AH60,AI60-AG60+AH60,AC57-AC60*(7-AB57)+AH60)),1)</f>
        <v>0</v>
      </c>
      <c r="AF60" s="310"/>
      <c r="AG60" s="139">
        <f t="shared" ref="AG60" si="1111">IF(OR($B55=$B61,AB56=0),0,IF($B55=$B49,AB55,$F55))</f>
        <v>0</v>
      </c>
      <c r="AH60" s="30">
        <f t="shared" ref="AH60" si="1112">IF(OR($B55=$B61,AB60=0),0,$G57-$G56)</f>
        <v>0</v>
      </c>
      <c r="AI60" s="134">
        <f t="shared" ref="AI60" si="1113">IF(OR($B55=$B61,AB60=0),0,AB59)</f>
        <v>0</v>
      </c>
      <c r="AJ60" s="138">
        <f t="shared" ref="AJ60" si="1114">IF($B55=$B61,0,AC57)</f>
        <v>0</v>
      </c>
      <c r="AK60" s="176">
        <f t="shared" ref="AK60" si="1115">IF($B49=$B55,IF(AM55+AM50&gt;0,1,0)+IF(AN55+AN50&gt;0,1,0)+IF(AO55+AO50&gt;0,1,0)+IF(AP55+AP50&gt;0,1,0)+IF(AQ55+AQ50&gt;0,1,0)+IF(AR55+AR50&gt;0,1,0)+IF(AS55+AS50&gt;0,1,0),AK56)</f>
        <v>0</v>
      </c>
      <c r="AL60" s="133">
        <f t="shared" ref="AL60" si="1116">IF(OR($B55=$B61,AK60=0,(AL56-AR60+AP60)&lt;=0),0,(AL56-AR60+AP60)/AK60)</f>
        <v>0</v>
      </c>
      <c r="AM60" s="137">
        <f t="shared" ref="AM60" si="1117">IF(AL60*(7-AK57)&lt;=0,0,AL60*(7-AK57))</f>
        <v>0</v>
      </c>
      <c r="AN60" s="309">
        <f t="shared" ref="AN60" si="1118">ROUND(IF(OR(AL57-AL60*(7-AK57)+AQ60&lt;0,$B55=$B61,AL60&lt;=0,AL57=0),0,IF(AL57-AL60*(7-AK57)+AQ60&gt;AR60-AP60+AQ60,AR60-AP60+AQ60,AL57-AL60*(7-AK57)+AQ60)),1)</f>
        <v>0</v>
      </c>
      <c r="AO60" s="310"/>
      <c r="AP60" s="139">
        <f t="shared" ref="AP60" si="1119">IF(OR($B55=$B61,AK56=0),0,IF($B55=$B49,AK55,$F55))</f>
        <v>0</v>
      </c>
      <c r="AQ60" s="30">
        <f t="shared" ref="AQ60" si="1120">IF(OR($B55=$B61,AK60=0),0,$G57-$G56)</f>
        <v>0</v>
      </c>
      <c r="AR60" s="134">
        <f t="shared" ref="AR60" si="1121">IF(OR($B55=$B61,AK60=0),0,AK59)</f>
        <v>0</v>
      </c>
      <c r="AS60" s="138">
        <f t="shared" ref="AS60" si="1122">IF($B55=$B61,0,AL57)</f>
        <v>0</v>
      </c>
      <c r="AT60" s="176">
        <f t="shared" ref="AT60" si="1123">IF($B49=$B55,IF(AV55+AV50&gt;0,1,0)+IF(AW55+AW50&gt;0,1,0)+IF(AX55+AX50&gt;0,1,0)+IF(AY55+AY50&gt;0,1,0)+IF(AZ55+AZ50&gt;0,1,0)+IF(BA55+BA50&gt;0,1,0)+IF(BB55+BB50&gt;0,1,0),AT56)</f>
        <v>0</v>
      </c>
      <c r="AU60" s="133">
        <f t="shared" ref="AU60" si="1124">IF(OR($B55=$B61,AT60=0,(AU56-BA60+AY60)&lt;=0),0,(AU56-BA60+AY60)/AT60)</f>
        <v>0</v>
      </c>
      <c r="AV60" s="137">
        <f t="shared" ref="AV60" si="1125">IF(AU60*(7-AT57)&lt;=0,0,AU60*(7-AT57))</f>
        <v>0</v>
      </c>
      <c r="AW60" s="309">
        <f t="shared" ref="AW60" si="1126">ROUND(IF(OR(AU57-AU60*(7-AT57)+AZ60&lt;0,$B55=$B61,AU60&lt;=0,AU57=0),0,IF(AU57-AU60*(7-AT57)+AZ60&gt;BA60-AY60+AZ60,BA60-AY60+AZ60,AU57-AU60*(7-AT57)+AZ60)),1)</f>
        <v>0</v>
      </c>
      <c r="AX60" s="310"/>
      <c r="AY60" s="139">
        <f t="shared" ref="AY60" si="1127">IF(OR($B55=$B61,AT56=0),0,IF($B55=$B49,AT55,$F55))</f>
        <v>0</v>
      </c>
      <c r="AZ60" s="30">
        <f t="shared" ref="AZ60" si="1128">IF(OR($B55=$B61,AT60=0),0,$G57-$G56)</f>
        <v>0</v>
      </c>
      <c r="BA60" s="134">
        <f t="shared" ref="BA60" si="1129">IF(OR($B55=$B61,AT60=0),0,AT59)</f>
        <v>0</v>
      </c>
      <c r="BB60" s="138">
        <f t="shared" ref="BB60" si="1130">IF($B55=$B61,0,AU57)</f>
        <v>0</v>
      </c>
      <c r="BC60" s="89">
        <f t="shared" ref="BC60" si="1131">SUBTOTAL(9,BC55:BC59)</f>
        <v>0</v>
      </c>
      <c r="BD60" s="109">
        <f t="shared" ref="BD60" si="1132">BD55</f>
        <v>0</v>
      </c>
      <c r="BE60" s="110">
        <f t="shared" ref="BE60" si="1133">IF(BD59&lt;=BD60,BD59,BD60)</f>
        <v>0</v>
      </c>
      <c r="BF60" s="90" t="str">
        <f t="shared" ref="BF60" si="1134">BM60</f>
        <v>godziny ponadwymiarowe wynik po sprawdzeniu czy nie przekracza planu</v>
      </c>
      <c r="BK60" s="101">
        <f t="shared" ref="BK60" si="1135">BK55</f>
        <v>-18</v>
      </c>
      <c r="BL60" s="102">
        <f t="shared" ref="BL60" si="1136">IF(BK59&lt;=BK55,BK59,BK55)</f>
        <v>-18</v>
      </c>
      <c r="BM60" s="91" t="s">
        <v>75</v>
      </c>
    </row>
    <row r="61" spans="1:66" ht="15.75" x14ac:dyDescent="0.2">
      <c r="A61" s="1" t="str">
        <f t="shared" ref="A61" si="1137">IF(B61="","1. Niewypełnione",B61)</f>
        <v>1. Niewypełnione</v>
      </c>
      <c r="B61" s="316"/>
      <c r="C61" s="317"/>
      <c r="D61" s="317"/>
      <c r="E61" s="317"/>
      <c r="F61" s="177">
        <v>18</v>
      </c>
      <c r="G61" s="185">
        <f t="shared" ref="G61" si="1138">F61</f>
        <v>18</v>
      </c>
      <c r="H61" s="177"/>
      <c r="I61" s="192">
        <f t="shared" ref="I61:I65" si="1139">K61+T61+AC61+AL61+AU61</f>
        <v>0</v>
      </c>
      <c r="J61" s="186">
        <f t="shared" ref="J61" si="1140">IF(OR($B61=$B67,J64=0),0,ROUND((K62+P66)/J64,0))</f>
        <v>0</v>
      </c>
      <c r="K61" s="51">
        <f t="shared" ref="K61:K62" si="1141">SUM(L61:R61)</f>
        <v>0</v>
      </c>
      <c r="L61" s="52"/>
      <c r="M61" s="52"/>
      <c r="N61" s="52"/>
      <c r="O61" s="52"/>
      <c r="P61" s="53"/>
      <c r="Q61" s="54"/>
      <c r="R61" s="55"/>
      <c r="S61" s="188">
        <f t="shared" ref="S61" si="1142">IF(OR($B61=$B67,S64=0),0,ROUND((T62+Y66)/S64,0))</f>
        <v>0</v>
      </c>
      <c r="T61" s="178">
        <f t="shared" ref="T61:T62" si="1143">SUM(U61:AA61)</f>
        <v>0</v>
      </c>
      <c r="U61" s="179">
        <f t="shared" ref="U61" si="1144">L61</f>
        <v>0</v>
      </c>
      <c r="V61" s="179">
        <f t="shared" ref="V61" si="1145">M61</f>
        <v>0</v>
      </c>
      <c r="W61" s="179">
        <f t="shared" ref="W61" si="1146">N61</f>
        <v>0</v>
      </c>
      <c r="X61" s="179">
        <f t="shared" ref="X61" si="1147">O61</f>
        <v>0</v>
      </c>
      <c r="Y61" s="180">
        <f t="shared" ref="Y61" si="1148">P61</f>
        <v>0</v>
      </c>
      <c r="Z61" s="181">
        <f t="shared" ref="Z61" si="1149">Q61</f>
        <v>0</v>
      </c>
      <c r="AA61" s="182">
        <f t="shared" ref="AA61" si="1150">R61</f>
        <v>0</v>
      </c>
      <c r="AB61" s="188">
        <f t="shared" ref="AB61" si="1151">IF(OR($B61=$B67,AB64=0),0,ROUND((AC62+AH66)/AB64,0))</f>
        <v>0</v>
      </c>
      <c r="AC61" s="178">
        <f t="shared" ref="AC61:AC62" si="1152">SUM(AD61:AJ61)</f>
        <v>0</v>
      </c>
      <c r="AD61" s="179">
        <f t="shared" ref="AD61" si="1153">U61</f>
        <v>0</v>
      </c>
      <c r="AE61" s="179">
        <f t="shared" ref="AE61" si="1154">V61</f>
        <v>0</v>
      </c>
      <c r="AF61" s="179">
        <f t="shared" ref="AF61" si="1155">W61</f>
        <v>0</v>
      </c>
      <c r="AG61" s="179">
        <f t="shared" ref="AG61" si="1156">X61</f>
        <v>0</v>
      </c>
      <c r="AH61" s="180">
        <f t="shared" ref="AH61" si="1157">Y61</f>
        <v>0</v>
      </c>
      <c r="AI61" s="181">
        <f t="shared" ref="AI61" si="1158">Z61</f>
        <v>0</v>
      </c>
      <c r="AJ61" s="182">
        <f t="shared" ref="AJ61" si="1159">AA61</f>
        <v>0</v>
      </c>
      <c r="AK61" s="188">
        <f t="shared" ref="AK61" si="1160">IF(OR($B61=$B67,AK64=0),0,ROUND((AL62+AQ66)/AK64,0))</f>
        <v>0</v>
      </c>
      <c r="AL61" s="178">
        <f t="shared" ref="AL61:AL62" si="1161">SUM(AM61:AS61)</f>
        <v>0</v>
      </c>
      <c r="AM61" s="179">
        <f t="shared" ref="AM61" si="1162">AD61</f>
        <v>0</v>
      </c>
      <c r="AN61" s="179">
        <f t="shared" ref="AN61" si="1163">AE61</f>
        <v>0</v>
      </c>
      <c r="AO61" s="179">
        <f t="shared" ref="AO61" si="1164">AF61</f>
        <v>0</v>
      </c>
      <c r="AP61" s="179">
        <f t="shared" ref="AP61" si="1165">AG61</f>
        <v>0</v>
      </c>
      <c r="AQ61" s="180">
        <f t="shared" ref="AQ61" si="1166">AH61</f>
        <v>0</v>
      </c>
      <c r="AR61" s="181">
        <f t="shared" ref="AR61" si="1167">AI61</f>
        <v>0</v>
      </c>
      <c r="AS61" s="182">
        <f t="shared" ref="AS61" si="1168">AJ61</f>
        <v>0</v>
      </c>
      <c r="AT61" s="188">
        <f t="shared" ref="AT61" si="1169">IF(OR($B61=$B67,AT64=0),0,ROUND((AU62+AZ66)/AT64,0))</f>
        <v>0</v>
      </c>
      <c r="AU61" s="178">
        <f t="shared" ref="AU61:AU62" si="1170">SUM(AV61:BB61)</f>
        <v>0</v>
      </c>
      <c r="AV61" s="179">
        <f t="shared" ref="AV61" si="1171">IF(SUM($AM$9:$AS$9)=SUM($AV$9:$BB$9),AM61,IF(AND(SUM($AV$9:$BB$9)&gt;42,SUM($AV$9:$BB$9)&lt;49),AM61,0))</f>
        <v>0</v>
      </c>
      <c r="AW61" s="179">
        <f t="shared" ref="AW61" si="1172">IF(SUM($AM$9:$AS$9)=SUM($AV$9:$BB$9),AN61,IF(AND(SUM($AV$9:$BB$9)&gt;42,SUM($AV$9:$BB$9)&lt;49),AN61,0))</f>
        <v>0</v>
      </c>
      <c r="AX61" s="179">
        <f t="shared" ref="AX61" si="1173">IF(SUM($AM$9:$AS$9)=SUM($AV$9:$BB$9),AO61,IF(AND(SUM($AV$9:$BB$9)&gt;42,SUM($AV$9:$BB$9)&lt;49),AO61,0))</f>
        <v>0</v>
      </c>
      <c r="AY61" s="179">
        <f t="shared" ref="AY61" si="1174">IF(SUM($AM$9:$AS$9)=SUM($AV$9:$BB$9),AP61,IF(AND(SUM($AV$9:$BB$9)&gt;42,SUM($AV$9:$BB$9)&lt;49),AP61,0))</f>
        <v>0</v>
      </c>
      <c r="AZ61" s="180">
        <f t="shared" ref="AZ61" si="1175">IF(SUM($AM$9:$AS$9)=SUM($AV$9:$BB$9),AQ61,IF(AND(SUM($AV$9:$BB$9)&gt;42,SUM($AV$9:$BB$9)&lt;49),AQ61,0))</f>
        <v>0</v>
      </c>
      <c r="BA61" s="181">
        <f t="shared" ref="BA61" si="1176">IF(SUM($AM$9:$AS$9)=SUM($AV$9:$BB$9),AR61,IF(AND(SUM($AV$9:$BB$9)&gt;42,SUM($AV$9:$BB$9)&lt;49),AR61,0))</f>
        <v>0</v>
      </c>
      <c r="BB61" s="182">
        <f t="shared" ref="BB61" si="1177">IF(SUM($AM$9:$AS$9)=SUM($AV$9:$BB$9),AS61,IF(AND(SUM($AV$9:$BB$9)&gt;42,SUM($AV$9:$BB$9)&lt;49),AS61,0))</f>
        <v>0</v>
      </c>
      <c r="BC61" s="1">
        <f t="shared" ref="BC61" si="1178">IF(L63=0,0,L63-K66)</f>
        <v>0</v>
      </c>
      <c r="BD61" s="103">
        <f t="shared" ref="BD61" si="1179">P66-N66</f>
        <v>0</v>
      </c>
      <c r="BE61" s="104" t="s">
        <v>80</v>
      </c>
      <c r="BK61" s="96">
        <f t="shared" ref="BK61" si="1180">K62-G62</f>
        <v>-18</v>
      </c>
      <c r="BL61" s="97" t="s">
        <v>76</v>
      </c>
    </row>
    <row r="62" spans="1:66" ht="12.75" hidden="1" customHeight="1" x14ac:dyDescent="0.2">
      <c r="B62" s="93"/>
      <c r="C62" s="94"/>
      <c r="D62" s="95"/>
      <c r="E62" s="115"/>
      <c r="F62" s="140" t="b">
        <f t="shared" ref="F62" si="1181">IF($B55=$B61,OR(F56,G61&lt;F61),G61&lt;F61)</f>
        <v>0</v>
      </c>
      <c r="G62" s="189">
        <f t="shared" si="155"/>
        <v>18</v>
      </c>
      <c r="H62" s="120"/>
      <c r="I62" s="165">
        <f t="shared" si="1139"/>
        <v>0</v>
      </c>
      <c r="J62" s="194">
        <f t="shared" ref="J62" si="1182">7-COUNTIF(L61:R61,0)-COUNTIF(L61:R61,"")</f>
        <v>0</v>
      </c>
      <c r="K62" s="22">
        <f t="shared" si="1141"/>
        <v>0</v>
      </c>
      <c r="L62" s="35">
        <f t="shared" ref="L62:R62" si="1183">IF($B55=$B61,L61+L56,L61)</f>
        <v>0</v>
      </c>
      <c r="M62" s="35">
        <f t="shared" si="1183"/>
        <v>0</v>
      </c>
      <c r="N62" s="35">
        <f t="shared" si="1183"/>
        <v>0</v>
      </c>
      <c r="O62" s="35">
        <f t="shared" si="1183"/>
        <v>0</v>
      </c>
      <c r="P62" s="36">
        <f t="shared" si="1183"/>
        <v>0</v>
      </c>
      <c r="Q62" s="37">
        <f t="shared" si="1183"/>
        <v>0</v>
      </c>
      <c r="R62" s="38">
        <f t="shared" si="1183"/>
        <v>0</v>
      </c>
      <c r="S62" s="194">
        <f t="shared" ref="S62" si="1184">7-COUNTIF(U61:AA61,0)-COUNTIF(U61:AA61,"")</f>
        <v>0</v>
      </c>
      <c r="T62" s="22">
        <f t="shared" si="1143"/>
        <v>0</v>
      </c>
      <c r="U62" s="35">
        <f t="shared" ref="U62:AA62" si="1185">IF($B55=$B61,U61+U56,U61)</f>
        <v>0</v>
      </c>
      <c r="V62" s="35">
        <f t="shared" si="1185"/>
        <v>0</v>
      </c>
      <c r="W62" s="35">
        <f t="shared" si="1185"/>
        <v>0</v>
      </c>
      <c r="X62" s="35">
        <f t="shared" si="1185"/>
        <v>0</v>
      </c>
      <c r="Y62" s="36">
        <f t="shared" si="1185"/>
        <v>0</v>
      </c>
      <c r="Z62" s="37">
        <f t="shared" si="1185"/>
        <v>0</v>
      </c>
      <c r="AA62" s="38">
        <f t="shared" si="1185"/>
        <v>0</v>
      </c>
      <c r="AB62" s="194">
        <f t="shared" ref="AB62" si="1186">7-COUNTIF(AD61:AJ61,0)-COUNTIF(AD61:AJ61,"")</f>
        <v>0</v>
      </c>
      <c r="AC62" s="22">
        <f t="shared" si="1152"/>
        <v>0</v>
      </c>
      <c r="AD62" s="35">
        <f t="shared" ref="AD62:AJ62" si="1187">IF($B55=$B61,AD61+AD56,AD61)</f>
        <v>0</v>
      </c>
      <c r="AE62" s="35">
        <f t="shared" si="1187"/>
        <v>0</v>
      </c>
      <c r="AF62" s="35">
        <f t="shared" si="1187"/>
        <v>0</v>
      </c>
      <c r="AG62" s="35">
        <f t="shared" si="1187"/>
        <v>0</v>
      </c>
      <c r="AH62" s="36">
        <f t="shared" si="1187"/>
        <v>0</v>
      </c>
      <c r="AI62" s="37">
        <f t="shared" si="1187"/>
        <v>0</v>
      </c>
      <c r="AJ62" s="38">
        <f t="shared" si="1187"/>
        <v>0</v>
      </c>
      <c r="AK62" s="194">
        <f t="shared" ref="AK62" si="1188">7-COUNTIF(AM61:AS61,0)-COUNTIF(AM61:AS61,"")</f>
        <v>0</v>
      </c>
      <c r="AL62" s="22">
        <f t="shared" si="1161"/>
        <v>0</v>
      </c>
      <c r="AM62" s="35">
        <f t="shared" ref="AM62:AS62" si="1189">IF($B55=$B61,AM61+AM56,AM61)</f>
        <v>0</v>
      </c>
      <c r="AN62" s="35">
        <f t="shared" si="1189"/>
        <v>0</v>
      </c>
      <c r="AO62" s="35">
        <f t="shared" si="1189"/>
        <v>0</v>
      </c>
      <c r="AP62" s="35">
        <f t="shared" si="1189"/>
        <v>0</v>
      </c>
      <c r="AQ62" s="36">
        <f t="shared" si="1189"/>
        <v>0</v>
      </c>
      <c r="AR62" s="37">
        <f t="shared" si="1189"/>
        <v>0</v>
      </c>
      <c r="AS62" s="38">
        <f t="shared" si="1189"/>
        <v>0</v>
      </c>
      <c r="AT62" s="194">
        <f t="shared" ref="AT62" si="1190">7-COUNTIF(AV61:BB61,0)-COUNTIF(AV61:BB61,"")</f>
        <v>0</v>
      </c>
      <c r="AU62" s="22">
        <f t="shared" si="1170"/>
        <v>0</v>
      </c>
      <c r="AV62" s="35">
        <f t="shared" ref="AV62:BB62" si="1191">IF($B55=$B61,AV61+AV56,AV61)</f>
        <v>0</v>
      </c>
      <c r="AW62" s="35">
        <f t="shared" si="1191"/>
        <v>0</v>
      </c>
      <c r="AX62" s="35">
        <f t="shared" si="1191"/>
        <v>0</v>
      </c>
      <c r="AY62" s="35">
        <f t="shared" si="1191"/>
        <v>0</v>
      </c>
      <c r="AZ62" s="36">
        <f t="shared" si="1191"/>
        <v>0</v>
      </c>
      <c r="BA62" s="37">
        <f t="shared" si="1191"/>
        <v>0</v>
      </c>
      <c r="BB62" s="38">
        <f t="shared" si="1191"/>
        <v>0</v>
      </c>
      <c r="BC62" s="1">
        <f t="shared" ref="BC62" si="1192">IF(M63=0,0,M63-K66)</f>
        <v>0</v>
      </c>
      <c r="BD62" s="105">
        <f t="shared" ref="BD62" si="1193">7-J63</f>
        <v>0</v>
      </c>
      <c r="BE62" s="106" t="str">
        <f t="shared" ref="BE62:BE65" si="1194">BL62</f>
        <v>Dni realizacji</v>
      </c>
      <c r="BG62" s="89" t="s">
        <v>78</v>
      </c>
      <c r="BK62" s="98">
        <f t="shared" ref="BK62" si="1195">7-J63</f>
        <v>0</v>
      </c>
      <c r="BL62" s="99" t="s">
        <v>72</v>
      </c>
    </row>
    <row r="63" spans="1:66" ht="15" hidden="1" customHeight="1" x14ac:dyDescent="0.2">
      <c r="B63" s="116"/>
      <c r="C63" s="117"/>
      <c r="D63" s="118"/>
      <c r="E63" s="119"/>
      <c r="F63" s="92"/>
      <c r="G63" s="190">
        <f t="shared" ref="G63" si="1196">IF(AND($B55=$B61,$B55&lt;&gt;"",$B55&lt;&gt;0),F61+G57,F61)</f>
        <v>18</v>
      </c>
      <c r="H63" s="121"/>
      <c r="I63" s="165">
        <f t="shared" si="1139"/>
        <v>0</v>
      </c>
      <c r="J63" s="195">
        <f t="shared" ref="J63" si="1197">IF($B61=$B55,COUNTIF(L63:R63,0),COUNTIF(L64:R64,0)+COUNTIF(L64:R64,""))</f>
        <v>7</v>
      </c>
      <c r="K63" s="39">
        <f t="shared" ref="K63:R63" si="1198">IF($B55=$B61,K64+K57,K64)</f>
        <v>0</v>
      </c>
      <c r="L63" s="40">
        <f t="shared" si="1198"/>
        <v>0</v>
      </c>
      <c r="M63" s="40">
        <f t="shared" si="1198"/>
        <v>0</v>
      </c>
      <c r="N63" s="40">
        <f t="shared" si="1198"/>
        <v>0</v>
      </c>
      <c r="O63" s="40">
        <f t="shared" si="1198"/>
        <v>0</v>
      </c>
      <c r="P63" s="41">
        <f t="shared" si="1198"/>
        <v>0</v>
      </c>
      <c r="Q63" s="42">
        <f t="shared" si="1198"/>
        <v>0</v>
      </c>
      <c r="R63" s="43">
        <f t="shared" si="1198"/>
        <v>0</v>
      </c>
      <c r="S63" s="195">
        <f t="shared" ref="S63" si="1199">IF($B61=$B55,COUNTIF(U63:AA63,0),COUNTIF(U64:AA64,0)+COUNTIF(U64:AA64,""))</f>
        <v>7</v>
      </c>
      <c r="T63" s="39">
        <f t="shared" ref="T63:AA63" si="1200">IF($B55=$B61,T64+T57,T64)</f>
        <v>0</v>
      </c>
      <c r="U63" s="40">
        <f t="shared" si="1200"/>
        <v>0</v>
      </c>
      <c r="V63" s="40">
        <f t="shared" si="1200"/>
        <v>0</v>
      </c>
      <c r="W63" s="40">
        <f t="shared" si="1200"/>
        <v>0</v>
      </c>
      <c r="X63" s="40">
        <f t="shared" si="1200"/>
        <v>0</v>
      </c>
      <c r="Y63" s="41">
        <f t="shared" si="1200"/>
        <v>0</v>
      </c>
      <c r="Z63" s="42">
        <f t="shared" si="1200"/>
        <v>0</v>
      </c>
      <c r="AA63" s="43">
        <f t="shared" si="1200"/>
        <v>0</v>
      </c>
      <c r="AB63" s="195">
        <f t="shared" ref="AB63" si="1201">IF($B61=$B55,COUNTIF(AD63:AJ63,0),COUNTIF(AD64:AJ64,0)+COUNTIF(AD64:AJ64,""))</f>
        <v>7</v>
      </c>
      <c r="AC63" s="39">
        <f t="shared" ref="AC63:AJ63" si="1202">IF($B55=$B61,AC64+AC57,AC64)</f>
        <v>0</v>
      </c>
      <c r="AD63" s="40">
        <f t="shared" si="1202"/>
        <v>0</v>
      </c>
      <c r="AE63" s="40">
        <f t="shared" si="1202"/>
        <v>0</v>
      </c>
      <c r="AF63" s="40">
        <f t="shared" si="1202"/>
        <v>0</v>
      </c>
      <c r="AG63" s="40">
        <f t="shared" si="1202"/>
        <v>0</v>
      </c>
      <c r="AH63" s="41">
        <f t="shared" si="1202"/>
        <v>0</v>
      </c>
      <c r="AI63" s="42">
        <f t="shared" si="1202"/>
        <v>0</v>
      </c>
      <c r="AJ63" s="43">
        <f t="shared" si="1202"/>
        <v>0</v>
      </c>
      <c r="AK63" s="195">
        <f t="shared" ref="AK63" si="1203">IF($B61=$B55,COUNTIF(AM63:AS63,0),COUNTIF(AM64:AS64,0)+COUNTIF(AM64:AS64,""))</f>
        <v>7</v>
      </c>
      <c r="AL63" s="39">
        <f t="shared" ref="AL63:AS63" si="1204">IF($B55=$B61,AL64+AL57,AL64)</f>
        <v>0</v>
      </c>
      <c r="AM63" s="40">
        <f t="shared" si="1204"/>
        <v>0</v>
      </c>
      <c r="AN63" s="40">
        <f t="shared" si="1204"/>
        <v>0</v>
      </c>
      <c r="AO63" s="40">
        <f t="shared" si="1204"/>
        <v>0</v>
      </c>
      <c r="AP63" s="40">
        <f t="shared" si="1204"/>
        <v>0</v>
      </c>
      <c r="AQ63" s="41">
        <f t="shared" si="1204"/>
        <v>0</v>
      </c>
      <c r="AR63" s="42">
        <f t="shared" si="1204"/>
        <v>0</v>
      </c>
      <c r="AS63" s="43">
        <f t="shared" si="1204"/>
        <v>0</v>
      </c>
      <c r="AT63" s="195">
        <f t="shared" ref="AT63" si="1205">IF($B61=$B55,COUNTIF(AV63:BB63,0),COUNTIF(AV64:BB64,0)+COUNTIF(AV64:BB64,""))</f>
        <v>7</v>
      </c>
      <c r="AU63" s="39">
        <f t="shared" ref="AU63:BB63" si="1206">IF($B55=$B61,AU64+AU57,AU64)</f>
        <v>0</v>
      </c>
      <c r="AV63" s="40">
        <f t="shared" si="1206"/>
        <v>0</v>
      </c>
      <c r="AW63" s="40">
        <f t="shared" si="1206"/>
        <v>0</v>
      </c>
      <c r="AX63" s="40">
        <f t="shared" si="1206"/>
        <v>0</v>
      </c>
      <c r="AY63" s="40">
        <f t="shared" si="1206"/>
        <v>0</v>
      </c>
      <c r="AZ63" s="41">
        <f t="shared" si="1206"/>
        <v>0</v>
      </c>
      <c r="BA63" s="42">
        <f t="shared" si="1206"/>
        <v>0</v>
      </c>
      <c r="BB63" s="43">
        <f t="shared" si="1206"/>
        <v>0</v>
      </c>
      <c r="BC63" s="1">
        <f t="shared" ref="BC63" si="1207">IF(N63=0,0,N63-K66)</f>
        <v>0</v>
      </c>
      <c r="BD63" s="112">
        <f t="shared" ref="BD63" si="1208">BD62*K66</f>
        <v>0</v>
      </c>
      <c r="BE63" s="106" t="str">
        <f t="shared" si="1194"/>
        <v>Realizacja planu</v>
      </c>
      <c r="BG63" s="114">
        <f t="shared" ref="BG63" si="1209">J61</f>
        <v>0</v>
      </c>
      <c r="BH63" s="89" t="s">
        <v>73</v>
      </c>
      <c r="BK63" s="111">
        <f t="shared" ref="BK63" si="1210">BK62*K66</f>
        <v>0</v>
      </c>
      <c r="BL63" s="99" t="s">
        <v>71</v>
      </c>
      <c r="BN63" s="89" t="s">
        <v>79</v>
      </c>
    </row>
    <row r="64" spans="1:66" ht="15.75" customHeight="1" x14ac:dyDescent="0.2">
      <c r="A64" s="1" t="str">
        <f t="shared" ref="A64" si="1211">A61</f>
        <v>1. Niewypełnione</v>
      </c>
      <c r="B64" s="315">
        <f t="shared" si="177"/>
        <v>8</v>
      </c>
      <c r="C64" s="318"/>
      <c r="D64" s="318"/>
      <c r="E64" s="318"/>
      <c r="F64" s="31"/>
      <c r="G64" s="183"/>
      <c r="H64" s="122">
        <f t="shared" ref="H64" si="1212">5-COUNTIF(AU61,0)-COUNTIF(AL61,0)-COUNTIF(AC61,0)-COUNTIF(T61,0)-COUNTIF(K61,0)</f>
        <v>0</v>
      </c>
      <c r="I64" s="165">
        <f t="shared" si="1139"/>
        <v>0</v>
      </c>
      <c r="J64" s="187">
        <f t="shared" ref="J64" si="1213">IF($B61=$B55,J58+IF($F61&lt;&gt;$G61,(K61+$G63-$G62)/$F61,K61/$F61),IF($F61&lt;&gt;G61,(K61+$G63-$G62)/$F61,K61/$F61))</f>
        <v>0</v>
      </c>
      <c r="K64" s="7">
        <f t="shared" ref="K64:K65" si="1214">SUM(L64:R64)</f>
        <v>0</v>
      </c>
      <c r="L64" s="26">
        <f t="shared" ref="L64:R64" si="1215">L61</f>
        <v>0</v>
      </c>
      <c r="M64" s="26">
        <f t="shared" si="1215"/>
        <v>0</v>
      </c>
      <c r="N64" s="26">
        <f t="shared" si="1215"/>
        <v>0</v>
      </c>
      <c r="O64" s="26">
        <f t="shared" si="1215"/>
        <v>0</v>
      </c>
      <c r="P64" s="26">
        <f t="shared" si="1215"/>
        <v>0</v>
      </c>
      <c r="Q64" s="29">
        <f t="shared" si="1215"/>
        <v>0</v>
      </c>
      <c r="R64" s="23">
        <f t="shared" si="1215"/>
        <v>0</v>
      </c>
      <c r="S64" s="187">
        <f t="shared" ref="S64" si="1216">IF($B61=$B55,S58+IF($F61&lt;&gt;$G61,(T61+$G63-$G62)/$F61,T61/$F61),IF($F61&lt;&gt;P61,(T61+$G63-$G62)/$F61,T61/$F61))</f>
        <v>0</v>
      </c>
      <c r="T64" s="7">
        <f t="shared" ref="T64:T65" si="1217">SUM(U64:AA64)</f>
        <v>0</v>
      </c>
      <c r="U64" s="26">
        <f t="shared" ref="U64:AA64" si="1218">U61</f>
        <v>0</v>
      </c>
      <c r="V64" s="26">
        <f t="shared" si="1218"/>
        <v>0</v>
      </c>
      <c r="W64" s="26">
        <f t="shared" si="1218"/>
        <v>0</v>
      </c>
      <c r="X64" s="26">
        <f t="shared" si="1218"/>
        <v>0</v>
      </c>
      <c r="Y64" s="113">
        <f t="shared" si="1218"/>
        <v>0</v>
      </c>
      <c r="Z64" s="29">
        <f t="shared" si="1218"/>
        <v>0</v>
      </c>
      <c r="AA64" s="23">
        <f t="shared" si="1218"/>
        <v>0</v>
      </c>
      <c r="AB64" s="187">
        <f t="shared" ref="AB64" si="1219">IF($B61=$B55,AB58+IF($F61&lt;&gt;$G61,(AC61+$G63-$G62)/$F61,AC61/$F61),IF($F61&lt;&gt;Y61,(AC61+$G63-$G62)/$F61,AC61/$F61))</f>
        <v>0</v>
      </c>
      <c r="AC64" s="7">
        <f t="shared" ref="AC64:AC65" si="1220">SUM(AD64:AJ64)</f>
        <v>0</v>
      </c>
      <c r="AD64" s="26">
        <f t="shared" ref="AD64:AJ64" si="1221">AD61</f>
        <v>0</v>
      </c>
      <c r="AE64" s="26">
        <f t="shared" si="1221"/>
        <v>0</v>
      </c>
      <c r="AF64" s="26">
        <f t="shared" si="1221"/>
        <v>0</v>
      </c>
      <c r="AG64" s="26">
        <f t="shared" si="1221"/>
        <v>0</v>
      </c>
      <c r="AH64" s="113">
        <f t="shared" si="1221"/>
        <v>0</v>
      </c>
      <c r="AI64" s="29">
        <f t="shared" si="1221"/>
        <v>0</v>
      </c>
      <c r="AJ64" s="23">
        <f t="shared" si="1221"/>
        <v>0</v>
      </c>
      <c r="AK64" s="187">
        <f t="shared" ref="AK64" si="1222">IF($B61=$B55,AK58+IF($F61&lt;&gt;$G61,(AL61+$G63-$G62)/$F61,AL61/$F61),IF($F61&lt;&gt;AH61,(AL61+$G63-$G62)/$F61,AL61/$F61))</f>
        <v>0</v>
      </c>
      <c r="AL64" s="7">
        <f t="shared" ref="AL64:AL65" si="1223">SUM(AM64:AS64)</f>
        <v>0</v>
      </c>
      <c r="AM64" s="26">
        <f t="shared" ref="AM64:AS64" si="1224">AM61</f>
        <v>0</v>
      </c>
      <c r="AN64" s="26">
        <f t="shared" si="1224"/>
        <v>0</v>
      </c>
      <c r="AO64" s="26">
        <f t="shared" si="1224"/>
        <v>0</v>
      </c>
      <c r="AP64" s="26">
        <f t="shared" si="1224"/>
        <v>0</v>
      </c>
      <c r="AQ64" s="113">
        <f t="shared" si="1224"/>
        <v>0</v>
      </c>
      <c r="AR64" s="29">
        <f t="shared" si="1224"/>
        <v>0</v>
      </c>
      <c r="AS64" s="23">
        <f t="shared" si="1224"/>
        <v>0</v>
      </c>
      <c r="AT64" s="187">
        <f t="shared" ref="AT64" si="1225">IF($B61=$B55,AT58+IF($F61&lt;&gt;$G61,(AU61+$G63-$G62)/$F61,AU61/$F61),IF($F61&lt;&gt;AQ61,(AU61+$G63-$G62)/$F61,AU61/$F61))</f>
        <v>0</v>
      </c>
      <c r="AU64" s="7">
        <f t="shared" ref="AU64:AU65" si="1226">SUM(AV64:BB64)</f>
        <v>0</v>
      </c>
      <c r="AV64" s="6">
        <f t="shared" si="193"/>
        <v>0</v>
      </c>
      <c r="AW64" s="6">
        <f t="shared" ref="AW64:BB64" si="1227">IF(SUM($AM$9:$AS$9)=SUM($AV$9:$BB$9),AW61,IF(AND(SUM($AV$9:$BB$9)&gt;42,SUM($AV$9:$BB$9)&lt;49),AW61,0))</f>
        <v>0</v>
      </c>
      <c r="AX64" s="6">
        <f t="shared" si="1227"/>
        <v>0</v>
      </c>
      <c r="AY64" s="6">
        <f t="shared" si="1227"/>
        <v>0</v>
      </c>
      <c r="AZ64" s="26">
        <f t="shared" si="1227"/>
        <v>0</v>
      </c>
      <c r="BA64" s="29">
        <f t="shared" si="1227"/>
        <v>0</v>
      </c>
      <c r="BB64" s="23">
        <f t="shared" si="1227"/>
        <v>0</v>
      </c>
      <c r="BC64" s="1">
        <f t="shared" ref="BC64" si="1228">IF(O63=0,0,O63-K66)</f>
        <v>0</v>
      </c>
      <c r="BD64" s="105">
        <f t="shared" ref="BD64" si="1229">K63</f>
        <v>0</v>
      </c>
      <c r="BE64" s="106" t="str">
        <f t="shared" si="1194"/>
        <v>Godziny zrealizowane</v>
      </c>
      <c r="BK64" s="100">
        <f t="shared" ref="BK64" si="1230">K63</f>
        <v>0</v>
      </c>
      <c r="BL64" s="99" t="s">
        <v>77</v>
      </c>
    </row>
    <row r="65" spans="1:66" ht="15.75" customHeight="1" x14ac:dyDescent="0.2">
      <c r="A65" s="1" t="str">
        <f t="shared" ref="A65:A66" si="1231">A64</f>
        <v>1. Niewypełnione</v>
      </c>
      <c r="B65" s="315"/>
      <c r="C65" s="318"/>
      <c r="D65" s="318"/>
      <c r="E65" s="318"/>
      <c r="F65" s="31"/>
      <c r="G65" s="183"/>
      <c r="H65" s="123">
        <f t="shared" ref="H65" si="1232">IF($B61=$B55,H59+F65,$F65)</f>
        <v>0</v>
      </c>
      <c r="I65" s="165">
        <f t="shared" si="1139"/>
        <v>0</v>
      </c>
      <c r="J65" s="141">
        <f t="shared" ref="J65" si="1233">IF($H64=0,0,IF($B55=$B61,IF($H66&gt;0,$H66+J59,K61+J59),IF($H66&gt;0,$H66,K61)))</f>
        <v>0</v>
      </c>
      <c r="K65" s="7">
        <f t="shared" si="1214"/>
        <v>0</v>
      </c>
      <c r="L65" s="6"/>
      <c r="M65" s="6"/>
      <c r="N65" s="6"/>
      <c r="O65" s="6"/>
      <c r="P65" s="26"/>
      <c r="Q65" s="29"/>
      <c r="R65" s="23"/>
      <c r="S65" s="141">
        <f t="shared" ref="S65" si="1234">IF($H64=0,0,IF($B55=$B61,IF($H66&gt;0,$H66+S59,T61+S59),IF($H66&gt;0,$H66,T61)))</f>
        <v>0</v>
      </c>
      <c r="T65" s="7">
        <f t="shared" si="1217"/>
        <v>0</v>
      </c>
      <c r="U65" s="6"/>
      <c r="V65" s="6"/>
      <c r="W65" s="6"/>
      <c r="X65" s="6"/>
      <c r="Y65" s="26"/>
      <c r="Z65" s="29"/>
      <c r="AA65" s="23"/>
      <c r="AB65" s="141">
        <f t="shared" ref="AB65" si="1235">IF($H64=0,0,IF($B55=$B61,IF($H66&gt;0,$H66+AB59,AC61+AB59),IF($H66&gt;0,$H66,AC61)))</f>
        <v>0</v>
      </c>
      <c r="AC65" s="7">
        <f t="shared" si="1220"/>
        <v>0</v>
      </c>
      <c r="AD65" s="6"/>
      <c r="AE65" s="6"/>
      <c r="AF65" s="6"/>
      <c r="AG65" s="6"/>
      <c r="AH65" s="26"/>
      <c r="AI65" s="29"/>
      <c r="AJ65" s="23"/>
      <c r="AK65" s="141">
        <f t="shared" ref="AK65" si="1236">IF($H64=0,0,IF($B55=$B61,IF($H66&gt;0,$H66+AK59,AL61+AK59),IF($H66&gt;0,$H66,AL61)))</f>
        <v>0</v>
      </c>
      <c r="AL65" s="7">
        <f t="shared" si="1223"/>
        <v>0</v>
      </c>
      <c r="AM65" s="6"/>
      <c r="AN65" s="6"/>
      <c r="AO65" s="6"/>
      <c r="AP65" s="6"/>
      <c r="AQ65" s="26"/>
      <c r="AR65" s="29"/>
      <c r="AS65" s="23"/>
      <c r="AT65" s="141">
        <f t="shared" ref="AT65" si="1237">IF($H64=0,0,IF($B55=$B61,IF($H66&gt;0,$H66+AT59,AU61+AT59),IF($H66&gt;0,$H66,AU61)))</f>
        <v>0</v>
      </c>
      <c r="AU65" s="7">
        <f t="shared" si="1226"/>
        <v>0</v>
      </c>
      <c r="AV65" s="6"/>
      <c r="AW65" s="6"/>
      <c r="AX65" s="6"/>
      <c r="AY65" s="6"/>
      <c r="AZ65" s="26"/>
      <c r="BA65" s="29"/>
      <c r="BB65" s="23"/>
      <c r="BC65" s="1">
        <f t="shared" ref="BC65" si="1238">IF(P63=0,0,P63-K66)</f>
        <v>0</v>
      </c>
      <c r="BD65" s="107">
        <f t="shared" ref="BD65" si="1239">BD64-BD63</f>
        <v>0</v>
      </c>
      <c r="BE65" s="108" t="str">
        <f t="shared" si="1194"/>
        <v>godziny ponadwymiarowe = Plan -to  co powinien uczyć</v>
      </c>
      <c r="BK65" s="100">
        <f t="shared" ref="BK65" si="1240">BK64-BK63</f>
        <v>0</v>
      </c>
      <c r="BL65" s="99" t="s">
        <v>74</v>
      </c>
    </row>
    <row r="66" spans="1:66" ht="18.75" customHeight="1" thickBot="1" x14ac:dyDescent="0.25">
      <c r="A66" s="1" t="str">
        <f t="shared" si="1231"/>
        <v>1. Niewypełnione</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Rozpocznij wypełniając nazwisko i imię, sprawdź pensum, l. tygodni, godz. w roku</v>
      </c>
      <c r="C66" s="314"/>
      <c r="D66" s="314"/>
      <c r="E66" s="314"/>
      <c r="F66" s="173"/>
      <c r="G66" s="184"/>
      <c r="H66" s="191">
        <f t="shared" si="201"/>
        <v>0</v>
      </c>
      <c r="I66" s="193"/>
      <c r="J66" s="176">
        <f t="shared" ref="J66" si="1241">IF($B55=$B61,IF(L61+L56&gt;0,1,0)+IF(M61+M56&gt;0,1,0)+IF(N61+N56&gt;0,1,0)+IF(O61+O56&gt;0,1,0)+IF(P61+P56&gt;0,1,0)+IF(Q61+Q56&gt;0,1,0)+IF(R61+R56&gt;0,1,0),J62)</f>
        <v>0</v>
      </c>
      <c r="K66" s="133">
        <f t="shared" ref="K66" si="1242">IF(OR($B61=$B67,J66=0,(K62-Q66+O66)&lt;=0),0,(K62-Q66+O66)/J66)</f>
        <v>0</v>
      </c>
      <c r="L66" s="137">
        <f t="shared" ref="L66" si="1243">IF(K66*(7-J63)&lt;=0,0,K66*(7-J63))</f>
        <v>0</v>
      </c>
      <c r="M66" s="309">
        <f t="shared" ref="M66" si="1244">ROUND(IF(OR(K63-K66*(7-J63)+P66&lt;0,$B61=$B67,K66&lt;=0,K63=0),0,IF(K63-K66*(7-J63)+P66&gt;Q66-O66+P66,Q66-O66+P66,K63-K66*(7-J63)+P66)),1)</f>
        <v>0</v>
      </c>
      <c r="N66" s="310"/>
      <c r="O66" s="139">
        <f t="shared" ref="O66" si="1245">IF(OR($B61=$B67,J62=0),0,IF($B61=$B55,J61,$F61))</f>
        <v>0</v>
      </c>
      <c r="P66" s="30">
        <f t="shared" ref="P66" si="1246">IF(OR($B61=$B67,J66=0),0,$G63-$G62)</f>
        <v>0</v>
      </c>
      <c r="Q66" s="134">
        <f t="shared" ref="Q66" si="1247">IF(OR($B61=$B67,J66=0),0,J65)</f>
        <v>0</v>
      </c>
      <c r="R66" s="138">
        <f t="shared" ref="R66" si="1248">IF($B61=$B67,0,K63)</f>
        <v>0</v>
      </c>
      <c r="S66" s="176">
        <f t="shared" ref="S66" si="1249">IF($B55=$B61,IF(U61+U56&gt;0,1,0)+IF(V61+V56&gt;0,1,0)+IF(W61+W56&gt;0,1,0)+IF(X61+X56&gt;0,1,0)+IF(Y61+Y56&gt;0,1,0)+IF(Z61+Z56&gt;0,1,0)+IF(AA61+AA56&gt;0,1,0),S62)</f>
        <v>0</v>
      </c>
      <c r="T66" s="133">
        <f t="shared" ref="T66" si="1250">IF(OR($B61=$B67,S66=0,(T62-Z66+X66)&lt;=0),0,(T62-Z66+X66)/S66)</f>
        <v>0</v>
      </c>
      <c r="U66" s="137">
        <f t="shared" ref="U66" si="1251">IF(T66*(7-S63)&lt;=0,0,T66*(7-S63))</f>
        <v>0</v>
      </c>
      <c r="V66" s="309">
        <f t="shared" ref="V66" si="1252">ROUND(IF(OR(T63-T66*(7-S63)+Y66&lt;0,$B61=$B67,T66&lt;=0,T63=0),0,IF(T63-T66*(7-S63)+Y66&gt;Z66-X66+Y66,Z66-X66+Y66,T63-T66*(7-S63)+Y66)),1)</f>
        <v>0</v>
      </c>
      <c r="W66" s="310"/>
      <c r="X66" s="139">
        <f t="shared" ref="X66" si="1253">IF(OR($B61=$B67,S62=0),0,IF($B61=$B55,S61,$F61))</f>
        <v>0</v>
      </c>
      <c r="Y66" s="30">
        <f t="shared" ref="Y66" si="1254">IF(OR($B61=$B67,S66=0),0,$G63-$G62)</f>
        <v>0</v>
      </c>
      <c r="Z66" s="134">
        <f t="shared" ref="Z66" si="1255">IF(OR($B61=$B67,S66=0),0,S65)</f>
        <v>0</v>
      </c>
      <c r="AA66" s="138">
        <f t="shared" ref="AA66" si="1256">IF($B61=$B67,0,T63)</f>
        <v>0</v>
      </c>
      <c r="AB66" s="176">
        <f t="shared" ref="AB66" si="1257">IF($B55=$B61,IF(AD61+AD56&gt;0,1,0)+IF(AE61+AE56&gt;0,1,0)+IF(AF61+AF56&gt;0,1,0)+IF(AG61+AG56&gt;0,1,0)+IF(AH61+AH56&gt;0,1,0)+IF(AI61+AI56&gt;0,1,0)+IF(AJ61+AJ56&gt;0,1,0),AB62)</f>
        <v>0</v>
      </c>
      <c r="AC66" s="133">
        <f t="shared" ref="AC66" si="1258">IF(OR($B61=$B67,AB66=0,(AC62-AI66+AG66)&lt;=0),0,(AC62-AI66+AG66)/AB66)</f>
        <v>0</v>
      </c>
      <c r="AD66" s="137">
        <f t="shared" ref="AD66" si="1259">IF(AC66*(7-AB63)&lt;=0,0,AC66*(7-AB63))</f>
        <v>0</v>
      </c>
      <c r="AE66" s="309">
        <f t="shared" ref="AE66" si="1260">ROUND(IF(OR(AC63-AC66*(7-AB63)+AH66&lt;0,$B61=$B67,AC66&lt;=0,AC63=0),0,IF(AC63-AC66*(7-AB63)+AH66&gt;AI66-AG66+AH66,AI66-AG66+AH66,AC63-AC66*(7-AB63)+AH66)),1)</f>
        <v>0</v>
      </c>
      <c r="AF66" s="310"/>
      <c r="AG66" s="139">
        <f t="shared" ref="AG66" si="1261">IF(OR($B61=$B67,AB62=0),0,IF($B61=$B55,AB61,$F61))</f>
        <v>0</v>
      </c>
      <c r="AH66" s="30">
        <f t="shared" ref="AH66" si="1262">IF(OR($B61=$B67,AB66=0),0,$G63-$G62)</f>
        <v>0</v>
      </c>
      <c r="AI66" s="134">
        <f t="shared" ref="AI66" si="1263">IF(OR($B61=$B67,AB66=0),0,AB65)</f>
        <v>0</v>
      </c>
      <c r="AJ66" s="138">
        <f t="shared" ref="AJ66" si="1264">IF($B61=$B67,0,AC63)</f>
        <v>0</v>
      </c>
      <c r="AK66" s="176">
        <f t="shared" ref="AK66" si="1265">IF($B55=$B61,IF(AM61+AM56&gt;0,1,0)+IF(AN61+AN56&gt;0,1,0)+IF(AO61+AO56&gt;0,1,0)+IF(AP61+AP56&gt;0,1,0)+IF(AQ61+AQ56&gt;0,1,0)+IF(AR61+AR56&gt;0,1,0)+IF(AS61+AS56&gt;0,1,0),AK62)</f>
        <v>0</v>
      </c>
      <c r="AL66" s="133">
        <f t="shared" ref="AL66" si="1266">IF(OR($B61=$B67,AK66=0,(AL62-AR66+AP66)&lt;=0),0,(AL62-AR66+AP66)/AK66)</f>
        <v>0</v>
      </c>
      <c r="AM66" s="137">
        <f t="shared" ref="AM66" si="1267">IF(AL66*(7-AK63)&lt;=0,0,AL66*(7-AK63))</f>
        <v>0</v>
      </c>
      <c r="AN66" s="309">
        <f t="shared" ref="AN66" si="1268">ROUND(IF(OR(AL63-AL66*(7-AK63)+AQ66&lt;0,$B61=$B67,AL66&lt;=0,AL63=0),0,IF(AL63-AL66*(7-AK63)+AQ66&gt;AR66-AP66+AQ66,AR66-AP66+AQ66,AL63-AL66*(7-AK63)+AQ66)),1)</f>
        <v>0</v>
      </c>
      <c r="AO66" s="310"/>
      <c r="AP66" s="139">
        <f t="shared" ref="AP66" si="1269">IF(OR($B61=$B67,AK62=0),0,IF($B61=$B55,AK61,$F61))</f>
        <v>0</v>
      </c>
      <c r="AQ66" s="30">
        <f t="shared" ref="AQ66" si="1270">IF(OR($B61=$B67,AK66=0),0,$G63-$G62)</f>
        <v>0</v>
      </c>
      <c r="AR66" s="134">
        <f t="shared" ref="AR66" si="1271">IF(OR($B61=$B67,AK66=0),0,AK65)</f>
        <v>0</v>
      </c>
      <c r="AS66" s="138">
        <f t="shared" ref="AS66" si="1272">IF($B61=$B67,0,AL63)</f>
        <v>0</v>
      </c>
      <c r="AT66" s="176">
        <f t="shared" ref="AT66" si="1273">IF($B55=$B61,IF(AV61+AV56&gt;0,1,0)+IF(AW61+AW56&gt;0,1,0)+IF(AX61+AX56&gt;0,1,0)+IF(AY61+AY56&gt;0,1,0)+IF(AZ61+AZ56&gt;0,1,0)+IF(BA61+BA56&gt;0,1,0)+IF(BB61+BB56&gt;0,1,0),AT62)</f>
        <v>0</v>
      </c>
      <c r="AU66" s="133">
        <f t="shared" ref="AU66" si="1274">IF(OR($B61=$B67,AT66=0,(AU62-BA66+AY66)&lt;=0),0,(AU62-BA66+AY66)/AT66)</f>
        <v>0</v>
      </c>
      <c r="AV66" s="137">
        <f t="shared" ref="AV66" si="1275">IF(AU66*(7-AT63)&lt;=0,0,AU66*(7-AT63))</f>
        <v>0</v>
      </c>
      <c r="AW66" s="309">
        <f t="shared" ref="AW66" si="1276">ROUND(IF(OR(AU63-AU66*(7-AT63)+AZ66&lt;0,$B61=$B67,AU66&lt;=0,AU63=0),0,IF(AU63-AU66*(7-AT63)+AZ66&gt;BA66-AY66+AZ66,BA66-AY66+AZ66,AU63-AU66*(7-AT63)+AZ66)),1)</f>
        <v>0</v>
      </c>
      <c r="AX66" s="310"/>
      <c r="AY66" s="139">
        <f t="shared" ref="AY66" si="1277">IF(OR($B61=$B67,AT62=0),0,IF($B61=$B55,AT61,$F61))</f>
        <v>0</v>
      </c>
      <c r="AZ66" s="30">
        <f t="shared" ref="AZ66" si="1278">IF(OR($B61=$B67,AT66=0),0,$G63-$G62)</f>
        <v>0</v>
      </c>
      <c r="BA66" s="134">
        <f t="shared" ref="BA66" si="1279">IF(OR($B61=$B67,AT66=0),0,AT65)</f>
        <v>0</v>
      </c>
      <c r="BB66" s="138">
        <f t="shared" ref="BB66" si="1280">IF($B61=$B67,0,AU63)</f>
        <v>0</v>
      </c>
      <c r="BC66" s="89">
        <f t="shared" ref="BC66" si="1281">SUBTOTAL(9,BC61:BC65)</f>
        <v>0</v>
      </c>
      <c r="BD66" s="109">
        <f t="shared" ref="BD66" si="1282">BD61</f>
        <v>0</v>
      </c>
      <c r="BE66" s="110">
        <f t="shared" ref="BE66" si="1283">IF(BD65&lt;=BD66,BD65,BD66)</f>
        <v>0</v>
      </c>
      <c r="BF66" s="90" t="str">
        <f t="shared" ref="BF66" si="1284">BM66</f>
        <v>godziny ponadwymiarowe wynik po sprawdzeniu czy nie przekracza planu</v>
      </c>
      <c r="BK66" s="101">
        <f t="shared" ref="BK66" si="1285">BK61</f>
        <v>-18</v>
      </c>
      <c r="BL66" s="102">
        <f t="shared" ref="BL66" si="1286">IF(BK65&lt;=BK61,BK65,BK61)</f>
        <v>-18</v>
      </c>
      <c r="BM66" s="91" t="s">
        <v>75</v>
      </c>
    </row>
    <row r="67" spans="1:66" ht="15.75" x14ac:dyDescent="0.2">
      <c r="A67" s="1" t="str">
        <f t="shared" ref="A67" si="1287">IF(B67="","1. Niewypełnione",B67)</f>
        <v>1. Niewypełnione</v>
      </c>
      <c r="B67" s="316"/>
      <c r="C67" s="317"/>
      <c r="D67" s="317"/>
      <c r="E67" s="317"/>
      <c r="F67" s="177">
        <v>18</v>
      </c>
      <c r="G67" s="185">
        <f t="shared" ref="G67" si="1288">F67</f>
        <v>18</v>
      </c>
      <c r="H67" s="177"/>
      <c r="I67" s="192">
        <f t="shared" ref="I67:I71" si="1289">K67+T67+AC67+AL67+AU67</f>
        <v>0</v>
      </c>
      <c r="J67" s="186">
        <f t="shared" ref="J67" si="1290">IF(OR($B67=$B73,J70=0),0,ROUND((K68+P72)/J70,0))</f>
        <v>0</v>
      </c>
      <c r="K67" s="51">
        <f t="shared" ref="K67:K68" si="1291">SUM(L67:R67)</f>
        <v>0</v>
      </c>
      <c r="L67" s="52"/>
      <c r="M67" s="52"/>
      <c r="N67" s="52"/>
      <c r="O67" s="52"/>
      <c r="P67" s="53"/>
      <c r="Q67" s="54"/>
      <c r="R67" s="55"/>
      <c r="S67" s="188">
        <f t="shared" ref="S67" si="1292">IF(OR($B67=$B73,S70=0),0,ROUND((T68+Y72)/S70,0))</f>
        <v>0</v>
      </c>
      <c r="T67" s="178">
        <f t="shared" ref="T67:T68" si="1293">SUM(U67:AA67)</f>
        <v>0</v>
      </c>
      <c r="U67" s="179">
        <f t="shared" ref="U67" si="1294">L67</f>
        <v>0</v>
      </c>
      <c r="V67" s="179">
        <f t="shared" ref="V67" si="1295">M67</f>
        <v>0</v>
      </c>
      <c r="W67" s="179">
        <f t="shared" ref="W67" si="1296">N67</f>
        <v>0</v>
      </c>
      <c r="X67" s="179">
        <f t="shared" ref="X67" si="1297">O67</f>
        <v>0</v>
      </c>
      <c r="Y67" s="180">
        <f t="shared" ref="Y67" si="1298">P67</f>
        <v>0</v>
      </c>
      <c r="Z67" s="181">
        <f t="shared" ref="Z67" si="1299">Q67</f>
        <v>0</v>
      </c>
      <c r="AA67" s="182">
        <f t="shared" ref="AA67" si="1300">R67</f>
        <v>0</v>
      </c>
      <c r="AB67" s="188">
        <f t="shared" ref="AB67" si="1301">IF(OR($B67=$B73,AB70=0),0,ROUND((AC68+AH72)/AB70,0))</f>
        <v>0</v>
      </c>
      <c r="AC67" s="178">
        <f t="shared" ref="AC67:AC68" si="1302">SUM(AD67:AJ67)</f>
        <v>0</v>
      </c>
      <c r="AD67" s="179">
        <f t="shared" ref="AD67" si="1303">U67</f>
        <v>0</v>
      </c>
      <c r="AE67" s="179">
        <f t="shared" ref="AE67" si="1304">V67</f>
        <v>0</v>
      </c>
      <c r="AF67" s="179">
        <f t="shared" ref="AF67" si="1305">W67</f>
        <v>0</v>
      </c>
      <c r="AG67" s="179">
        <f t="shared" ref="AG67" si="1306">X67</f>
        <v>0</v>
      </c>
      <c r="AH67" s="180">
        <f t="shared" ref="AH67" si="1307">Y67</f>
        <v>0</v>
      </c>
      <c r="AI67" s="181">
        <f t="shared" ref="AI67" si="1308">Z67</f>
        <v>0</v>
      </c>
      <c r="AJ67" s="182">
        <f t="shared" ref="AJ67" si="1309">AA67</f>
        <v>0</v>
      </c>
      <c r="AK67" s="188">
        <f t="shared" ref="AK67" si="1310">IF(OR($B67=$B73,AK70=0),0,ROUND((AL68+AQ72)/AK70,0))</f>
        <v>0</v>
      </c>
      <c r="AL67" s="178">
        <f t="shared" ref="AL67:AL68" si="1311">SUM(AM67:AS67)</f>
        <v>0</v>
      </c>
      <c r="AM67" s="179">
        <f t="shared" ref="AM67" si="1312">AD67</f>
        <v>0</v>
      </c>
      <c r="AN67" s="179">
        <f t="shared" ref="AN67" si="1313">AE67</f>
        <v>0</v>
      </c>
      <c r="AO67" s="179">
        <f t="shared" ref="AO67" si="1314">AF67</f>
        <v>0</v>
      </c>
      <c r="AP67" s="179">
        <f t="shared" ref="AP67" si="1315">AG67</f>
        <v>0</v>
      </c>
      <c r="AQ67" s="180">
        <f t="shared" ref="AQ67" si="1316">AH67</f>
        <v>0</v>
      </c>
      <c r="AR67" s="181">
        <f t="shared" ref="AR67" si="1317">AI67</f>
        <v>0</v>
      </c>
      <c r="AS67" s="182">
        <f t="shared" ref="AS67" si="1318">AJ67</f>
        <v>0</v>
      </c>
      <c r="AT67" s="188">
        <f t="shared" ref="AT67" si="1319">IF(OR($B67=$B73,AT70=0),0,ROUND((AU68+AZ72)/AT70,0))</f>
        <v>0</v>
      </c>
      <c r="AU67" s="178">
        <f t="shared" ref="AU67:AU68" si="1320">SUM(AV67:BB67)</f>
        <v>0</v>
      </c>
      <c r="AV67" s="179">
        <f t="shared" ref="AV67" si="1321">IF(SUM($AM$9:$AS$9)=SUM($AV$9:$BB$9),AM67,IF(AND(SUM($AV$9:$BB$9)&gt;42,SUM($AV$9:$BB$9)&lt;49),AM67,0))</f>
        <v>0</v>
      </c>
      <c r="AW67" s="179">
        <f t="shared" ref="AW67" si="1322">IF(SUM($AM$9:$AS$9)=SUM($AV$9:$BB$9),AN67,IF(AND(SUM($AV$9:$BB$9)&gt;42,SUM($AV$9:$BB$9)&lt;49),AN67,0))</f>
        <v>0</v>
      </c>
      <c r="AX67" s="179">
        <f t="shared" ref="AX67" si="1323">IF(SUM($AM$9:$AS$9)=SUM($AV$9:$BB$9),AO67,IF(AND(SUM($AV$9:$BB$9)&gt;42,SUM($AV$9:$BB$9)&lt;49),AO67,0))</f>
        <v>0</v>
      </c>
      <c r="AY67" s="179">
        <f t="shared" ref="AY67" si="1324">IF(SUM($AM$9:$AS$9)=SUM($AV$9:$BB$9),AP67,IF(AND(SUM($AV$9:$BB$9)&gt;42,SUM($AV$9:$BB$9)&lt;49),AP67,0))</f>
        <v>0</v>
      </c>
      <c r="AZ67" s="180">
        <f t="shared" ref="AZ67" si="1325">IF(SUM($AM$9:$AS$9)=SUM($AV$9:$BB$9),AQ67,IF(AND(SUM($AV$9:$BB$9)&gt;42,SUM($AV$9:$BB$9)&lt;49),AQ67,0))</f>
        <v>0</v>
      </c>
      <c r="BA67" s="181">
        <f t="shared" ref="BA67" si="1326">IF(SUM($AM$9:$AS$9)=SUM($AV$9:$BB$9),AR67,IF(AND(SUM($AV$9:$BB$9)&gt;42,SUM($AV$9:$BB$9)&lt;49),AR67,0))</f>
        <v>0</v>
      </c>
      <c r="BB67" s="182">
        <f t="shared" ref="BB67" si="1327">IF(SUM($AM$9:$AS$9)=SUM($AV$9:$BB$9),AS67,IF(AND(SUM($AV$9:$BB$9)&gt;42,SUM($AV$9:$BB$9)&lt;49),AS67,0))</f>
        <v>0</v>
      </c>
      <c r="BC67" s="1">
        <f t="shared" ref="BC67" si="1328">IF(L69=0,0,L69-K72)</f>
        <v>0</v>
      </c>
      <c r="BD67" s="103">
        <f t="shared" ref="BD67" si="1329">P72-N72</f>
        <v>0</v>
      </c>
      <c r="BE67" s="104" t="s">
        <v>80</v>
      </c>
      <c r="BK67" s="96">
        <f t="shared" ref="BK67" si="1330">K68-G68</f>
        <v>-18</v>
      </c>
      <c r="BL67" s="97" t="s">
        <v>76</v>
      </c>
    </row>
    <row r="68" spans="1:66" ht="12.75" hidden="1" customHeight="1" x14ac:dyDescent="0.2">
      <c r="B68" s="93"/>
      <c r="C68" s="94"/>
      <c r="D68" s="95"/>
      <c r="E68" s="115"/>
      <c r="F68" s="140" t="b">
        <f t="shared" ref="F68" si="1331">IF($B61=$B67,OR(F62,G67&lt;F67),G67&lt;F67)</f>
        <v>0</v>
      </c>
      <c r="G68" s="189">
        <f t="shared" si="155"/>
        <v>18</v>
      </c>
      <c r="H68" s="120"/>
      <c r="I68" s="165">
        <f t="shared" si="1289"/>
        <v>0</v>
      </c>
      <c r="J68" s="194">
        <f t="shared" ref="J68" si="1332">7-COUNTIF(L67:R67,0)-COUNTIF(L67:R67,"")</f>
        <v>0</v>
      </c>
      <c r="K68" s="22">
        <f t="shared" si="1291"/>
        <v>0</v>
      </c>
      <c r="L68" s="35">
        <f t="shared" ref="L68:R68" si="1333">IF($B61=$B67,L67+L62,L67)</f>
        <v>0</v>
      </c>
      <c r="M68" s="35">
        <f t="shared" si="1333"/>
        <v>0</v>
      </c>
      <c r="N68" s="35">
        <f t="shared" si="1333"/>
        <v>0</v>
      </c>
      <c r="O68" s="35">
        <f t="shared" si="1333"/>
        <v>0</v>
      </c>
      <c r="P68" s="36">
        <f t="shared" si="1333"/>
        <v>0</v>
      </c>
      <c r="Q68" s="37">
        <f t="shared" si="1333"/>
        <v>0</v>
      </c>
      <c r="R68" s="38">
        <f t="shared" si="1333"/>
        <v>0</v>
      </c>
      <c r="S68" s="194">
        <f t="shared" ref="S68" si="1334">7-COUNTIF(U67:AA67,0)-COUNTIF(U67:AA67,"")</f>
        <v>0</v>
      </c>
      <c r="T68" s="22">
        <f t="shared" si="1293"/>
        <v>0</v>
      </c>
      <c r="U68" s="35">
        <f t="shared" ref="U68:AA68" si="1335">IF($B61=$B67,U67+U62,U67)</f>
        <v>0</v>
      </c>
      <c r="V68" s="35">
        <f t="shared" si="1335"/>
        <v>0</v>
      </c>
      <c r="W68" s="35">
        <f t="shared" si="1335"/>
        <v>0</v>
      </c>
      <c r="X68" s="35">
        <f t="shared" si="1335"/>
        <v>0</v>
      </c>
      <c r="Y68" s="36">
        <f t="shared" si="1335"/>
        <v>0</v>
      </c>
      <c r="Z68" s="37">
        <f t="shared" si="1335"/>
        <v>0</v>
      </c>
      <c r="AA68" s="38">
        <f t="shared" si="1335"/>
        <v>0</v>
      </c>
      <c r="AB68" s="194">
        <f t="shared" ref="AB68" si="1336">7-COUNTIF(AD67:AJ67,0)-COUNTIF(AD67:AJ67,"")</f>
        <v>0</v>
      </c>
      <c r="AC68" s="22">
        <f t="shared" si="1302"/>
        <v>0</v>
      </c>
      <c r="AD68" s="35">
        <f t="shared" ref="AD68:AJ68" si="1337">IF($B61=$B67,AD67+AD62,AD67)</f>
        <v>0</v>
      </c>
      <c r="AE68" s="35">
        <f t="shared" si="1337"/>
        <v>0</v>
      </c>
      <c r="AF68" s="35">
        <f t="shared" si="1337"/>
        <v>0</v>
      </c>
      <c r="AG68" s="35">
        <f t="shared" si="1337"/>
        <v>0</v>
      </c>
      <c r="AH68" s="36">
        <f t="shared" si="1337"/>
        <v>0</v>
      </c>
      <c r="AI68" s="37">
        <f t="shared" si="1337"/>
        <v>0</v>
      </c>
      <c r="AJ68" s="38">
        <f t="shared" si="1337"/>
        <v>0</v>
      </c>
      <c r="AK68" s="194">
        <f t="shared" ref="AK68" si="1338">7-COUNTIF(AM67:AS67,0)-COUNTIF(AM67:AS67,"")</f>
        <v>0</v>
      </c>
      <c r="AL68" s="22">
        <f t="shared" si="1311"/>
        <v>0</v>
      </c>
      <c r="AM68" s="35">
        <f t="shared" ref="AM68:AS68" si="1339">IF($B61=$B67,AM67+AM62,AM67)</f>
        <v>0</v>
      </c>
      <c r="AN68" s="35">
        <f t="shared" si="1339"/>
        <v>0</v>
      </c>
      <c r="AO68" s="35">
        <f t="shared" si="1339"/>
        <v>0</v>
      </c>
      <c r="AP68" s="35">
        <f t="shared" si="1339"/>
        <v>0</v>
      </c>
      <c r="AQ68" s="36">
        <f t="shared" si="1339"/>
        <v>0</v>
      </c>
      <c r="AR68" s="37">
        <f t="shared" si="1339"/>
        <v>0</v>
      </c>
      <c r="AS68" s="38">
        <f t="shared" si="1339"/>
        <v>0</v>
      </c>
      <c r="AT68" s="194">
        <f t="shared" ref="AT68" si="1340">7-COUNTIF(AV67:BB67,0)-COUNTIF(AV67:BB67,"")</f>
        <v>0</v>
      </c>
      <c r="AU68" s="22">
        <f t="shared" si="1320"/>
        <v>0</v>
      </c>
      <c r="AV68" s="35">
        <f t="shared" ref="AV68:BB68" si="1341">IF($B61=$B67,AV67+AV62,AV67)</f>
        <v>0</v>
      </c>
      <c r="AW68" s="35">
        <f t="shared" si="1341"/>
        <v>0</v>
      </c>
      <c r="AX68" s="35">
        <f t="shared" si="1341"/>
        <v>0</v>
      </c>
      <c r="AY68" s="35">
        <f t="shared" si="1341"/>
        <v>0</v>
      </c>
      <c r="AZ68" s="36">
        <f t="shared" si="1341"/>
        <v>0</v>
      </c>
      <c r="BA68" s="37">
        <f t="shared" si="1341"/>
        <v>0</v>
      </c>
      <c r="BB68" s="38">
        <f t="shared" si="1341"/>
        <v>0</v>
      </c>
      <c r="BC68" s="1">
        <f t="shared" ref="BC68" si="1342">IF(M69=0,0,M69-K72)</f>
        <v>0</v>
      </c>
      <c r="BD68" s="105">
        <f t="shared" ref="BD68" si="1343">7-J69</f>
        <v>0</v>
      </c>
      <c r="BE68" s="106" t="str">
        <f t="shared" ref="BE68:BE71" si="1344">BL68</f>
        <v>Dni realizacji</v>
      </c>
      <c r="BG68" s="89" t="s">
        <v>78</v>
      </c>
      <c r="BK68" s="98">
        <f t="shared" ref="BK68" si="1345">7-J69</f>
        <v>0</v>
      </c>
      <c r="BL68" s="99" t="s">
        <v>72</v>
      </c>
    </row>
    <row r="69" spans="1:66" ht="15" hidden="1" customHeight="1" x14ac:dyDescent="0.2">
      <c r="B69" s="116"/>
      <c r="C69" s="117"/>
      <c r="D69" s="118"/>
      <c r="E69" s="119"/>
      <c r="F69" s="92"/>
      <c r="G69" s="190">
        <f t="shared" ref="G69" si="1346">IF(AND($B61=$B67,$B61&lt;&gt;"",$B61&lt;&gt;0),F67+G63,F67)</f>
        <v>18</v>
      </c>
      <c r="H69" s="121"/>
      <c r="I69" s="165">
        <f t="shared" si="1289"/>
        <v>0</v>
      </c>
      <c r="J69" s="195">
        <f t="shared" ref="J69" si="1347">IF($B67=$B61,COUNTIF(L69:R69,0),COUNTIF(L70:R70,0)+COUNTIF(L70:R70,""))</f>
        <v>7</v>
      </c>
      <c r="K69" s="39">
        <f t="shared" ref="K69:R69" si="1348">IF($B61=$B67,K70+K63,K70)</f>
        <v>0</v>
      </c>
      <c r="L69" s="40">
        <f t="shared" si="1348"/>
        <v>0</v>
      </c>
      <c r="M69" s="40">
        <f t="shared" si="1348"/>
        <v>0</v>
      </c>
      <c r="N69" s="40">
        <f t="shared" si="1348"/>
        <v>0</v>
      </c>
      <c r="O69" s="40">
        <f t="shared" si="1348"/>
        <v>0</v>
      </c>
      <c r="P69" s="41">
        <f t="shared" si="1348"/>
        <v>0</v>
      </c>
      <c r="Q69" s="42">
        <f t="shared" si="1348"/>
        <v>0</v>
      </c>
      <c r="R69" s="43">
        <f t="shared" si="1348"/>
        <v>0</v>
      </c>
      <c r="S69" s="195">
        <f t="shared" ref="S69" si="1349">IF($B67=$B61,COUNTIF(U69:AA69,0),COUNTIF(U70:AA70,0)+COUNTIF(U70:AA70,""))</f>
        <v>7</v>
      </c>
      <c r="T69" s="39">
        <f t="shared" ref="T69:AA69" si="1350">IF($B61=$B67,T70+T63,T70)</f>
        <v>0</v>
      </c>
      <c r="U69" s="40">
        <f t="shared" si="1350"/>
        <v>0</v>
      </c>
      <c r="V69" s="40">
        <f t="shared" si="1350"/>
        <v>0</v>
      </c>
      <c r="W69" s="40">
        <f t="shared" si="1350"/>
        <v>0</v>
      </c>
      <c r="X69" s="40">
        <f t="shared" si="1350"/>
        <v>0</v>
      </c>
      <c r="Y69" s="41">
        <f t="shared" si="1350"/>
        <v>0</v>
      </c>
      <c r="Z69" s="42">
        <f t="shared" si="1350"/>
        <v>0</v>
      </c>
      <c r="AA69" s="43">
        <f t="shared" si="1350"/>
        <v>0</v>
      </c>
      <c r="AB69" s="195">
        <f t="shared" ref="AB69" si="1351">IF($B67=$B61,COUNTIF(AD69:AJ69,0),COUNTIF(AD70:AJ70,0)+COUNTIF(AD70:AJ70,""))</f>
        <v>7</v>
      </c>
      <c r="AC69" s="39">
        <f t="shared" ref="AC69:AJ69" si="1352">IF($B61=$B67,AC70+AC63,AC70)</f>
        <v>0</v>
      </c>
      <c r="AD69" s="40">
        <f t="shared" si="1352"/>
        <v>0</v>
      </c>
      <c r="AE69" s="40">
        <f t="shared" si="1352"/>
        <v>0</v>
      </c>
      <c r="AF69" s="40">
        <f t="shared" si="1352"/>
        <v>0</v>
      </c>
      <c r="AG69" s="40">
        <f t="shared" si="1352"/>
        <v>0</v>
      </c>
      <c r="AH69" s="41">
        <f t="shared" si="1352"/>
        <v>0</v>
      </c>
      <c r="AI69" s="42">
        <f t="shared" si="1352"/>
        <v>0</v>
      </c>
      <c r="AJ69" s="43">
        <f t="shared" si="1352"/>
        <v>0</v>
      </c>
      <c r="AK69" s="195">
        <f t="shared" ref="AK69" si="1353">IF($B67=$B61,COUNTIF(AM69:AS69,0),COUNTIF(AM70:AS70,0)+COUNTIF(AM70:AS70,""))</f>
        <v>7</v>
      </c>
      <c r="AL69" s="39">
        <f t="shared" ref="AL69:AS69" si="1354">IF($B61=$B67,AL70+AL63,AL70)</f>
        <v>0</v>
      </c>
      <c r="AM69" s="40">
        <f t="shared" si="1354"/>
        <v>0</v>
      </c>
      <c r="AN69" s="40">
        <f t="shared" si="1354"/>
        <v>0</v>
      </c>
      <c r="AO69" s="40">
        <f t="shared" si="1354"/>
        <v>0</v>
      </c>
      <c r="AP69" s="40">
        <f t="shared" si="1354"/>
        <v>0</v>
      </c>
      <c r="AQ69" s="41">
        <f t="shared" si="1354"/>
        <v>0</v>
      </c>
      <c r="AR69" s="42">
        <f t="shared" si="1354"/>
        <v>0</v>
      </c>
      <c r="AS69" s="43">
        <f t="shared" si="1354"/>
        <v>0</v>
      </c>
      <c r="AT69" s="195">
        <f t="shared" ref="AT69" si="1355">IF($B67=$B61,COUNTIF(AV69:BB69,0),COUNTIF(AV70:BB70,0)+COUNTIF(AV70:BB70,""))</f>
        <v>7</v>
      </c>
      <c r="AU69" s="39">
        <f t="shared" ref="AU69:BB69" si="1356">IF($B61=$B67,AU70+AU63,AU70)</f>
        <v>0</v>
      </c>
      <c r="AV69" s="40">
        <f t="shared" si="1356"/>
        <v>0</v>
      </c>
      <c r="AW69" s="40">
        <f t="shared" si="1356"/>
        <v>0</v>
      </c>
      <c r="AX69" s="40">
        <f t="shared" si="1356"/>
        <v>0</v>
      </c>
      <c r="AY69" s="40">
        <f t="shared" si="1356"/>
        <v>0</v>
      </c>
      <c r="AZ69" s="41">
        <f t="shared" si="1356"/>
        <v>0</v>
      </c>
      <c r="BA69" s="42">
        <f t="shared" si="1356"/>
        <v>0</v>
      </c>
      <c r="BB69" s="43">
        <f t="shared" si="1356"/>
        <v>0</v>
      </c>
      <c r="BC69" s="1">
        <f t="shared" ref="BC69" si="1357">IF(N69=0,0,N69-K72)</f>
        <v>0</v>
      </c>
      <c r="BD69" s="112">
        <f t="shared" ref="BD69" si="1358">BD68*K72</f>
        <v>0</v>
      </c>
      <c r="BE69" s="106" t="str">
        <f t="shared" si="1344"/>
        <v>Realizacja planu</v>
      </c>
      <c r="BG69" s="114">
        <f t="shared" ref="BG69" si="1359">J67</f>
        <v>0</v>
      </c>
      <c r="BH69" s="89" t="s">
        <v>73</v>
      </c>
      <c r="BK69" s="111">
        <f t="shared" ref="BK69" si="1360">BK68*K72</f>
        <v>0</v>
      </c>
      <c r="BL69" s="99" t="s">
        <v>71</v>
      </c>
      <c r="BN69" s="89" t="s">
        <v>79</v>
      </c>
    </row>
    <row r="70" spans="1:66" ht="15.75" customHeight="1" x14ac:dyDescent="0.2">
      <c r="A70" s="1" t="str">
        <f t="shared" ref="A70" si="1361">A67</f>
        <v>1. Niewypełnione</v>
      </c>
      <c r="B70" s="315">
        <f t="shared" si="177"/>
        <v>9</v>
      </c>
      <c r="C70" s="318"/>
      <c r="D70" s="318"/>
      <c r="E70" s="318"/>
      <c r="F70" s="31"/>
      <c r="G70" s="183"/>
      <c r="H70" s="122">
        <f t="shared" ref="H70" si="1362">5-COUNTIF(AU67,0)-COUNTIF(AL67,0)-COUNTIF(AC67,0)-COUNTIF(T67,0)-COUNTIF(K67,0)</f>
        <v>0</v>
      </c>
      <c r="I70" s="165">
        <f t="shared" si="1289"/>
        <v>0</v>
      </c>
      <c r="J70" s="187">
        <f t="shared" ref="J70" si="1363">IF($B67=$B61,J64+IF($F67&lt;&gt;$G67,(K67+$G69-$G68)/$F67,K67/$F67),IF($F67&lt;&gt;G67,(K67+$G69-$G68)/$F67,K67/$F67))</f>
        <v>0</v>
      </c>
      <c r="K70" s="7">
        <f t="shared" ref="K70:K71" si="1364">SUM(L70:R70)</f>
        <v>0</v>
      </c>
      <c r="L70" s="26">
        <f t="shared" ref="L70:R70" si="1365">L67</f>
        <v>0</v>
      </c>
      <c r="M70" s="26">
        <f t="shared" si="1365"/>
        <v>0</v>
      </c>
      <c r="N70" s="26">
        <f t="shared" si="1365"/>
        <v>0</v>
      </c>
      <c r="O70" s="26">
        <f t="shared" si="1365"/>
        <v>0</v>
      </c>
      <c r="P70" s="26">
        <f t="shared" si="1365"/>
        <v>0</v>
      </c>
      <c r="Q70" s="29">
        <f t="shared" si="1365"/>
        <v>0</v>
      </c>
      <c r="R70" s="23">
        <f t="shared" si="1365"/>
        <v>0</v>
      </c>
      <c r="S70" s="187">
        <f t="shared" ref="S70" si="1366">IF($B67=$B61,S64+IF($F67&lt;&gt;$G67,(T67+$G69-$G68)/$F67,T67/$F67),IF($F67&lt;&gt;P67,(T67+$G69-$G68)/$F67,T67/$F67))</f>
        <v>0</v>
      </c>
      <c r="T70" s="7">
        <f t="shared" ref="T70:T71" si="1367">SUM(U70:AA70)</f>
        <v>0</v>
      </c>
      <c r="U70" s="26">
        <f t="shared" ref="U70:AA70" si="1368">U67</f>
        <v>0</v>
      </c>
      <c r="V70" s="26">
        <f t="shared" si="1368"/>
        <v>0</v>
      </c>
      <c r="W70" s="26">
        <f t="shared" si="1368"/>
        <v>0</v>
      </c>
      <c r="X70" s="26">
        <f t="shared" si="1368"/>
        <v>0</v>
      </c>
      <c r="Y70" s="113">
        <f t="shared" si="1368"/>
        <v>0</v>
      </c>
      <c r="Z70" s="29">
        <f t="shared" si="1368"/>
        <v>0</v>
      </c>
      <c r="AA70" s="23">
        <f t="shared" si="1368"/>
        <v>0</v>
      </c>
      <c r="AB70" s="187">
        <f t="shared" ref="AB70" si="1369">IF($B67=$B61,AB64+IF($F67&lt;&gt;$G67,(AC67+$G69-$G68)/$F67,AC67/$F67),IF($F67&lt;&gt;Y67,(AC67+$G69-$G68)/$F67,AC67/$F67))</f>
        <v>0</v>
      </c>
      <c r="AC70" s="7">
        <f t="shared" ref="AC70:AC71" si="1370">SUM(AD70:AJ70)</f>
        <v>0</v>
      </c>
      <c r="AD70" s="26">
        <f t="shared" ref="AD70:AJ70" si="1371">AD67</f>
        <v>0</v>
      </c>
      <c r="AE70" s="26">
        <f t="shared" si="1371"/>
        <v>0</v>
      </c>
      <c r="AF70" s="26">
        <f t="shared" si="1371"/>
        <v>0</v>
      </c>
      <c r="AG70" s="26">
        <f t="shared" si="1371"/>
        <v>0</v>
      </c>
      <c r="AH70" s="113">
        <f t="shared" si="1371"/>
        <v>0</v>
      </c>
      <c r="AI70" s="29">
        <f t="shared" si="1371"/>
        <v>0</v>
      </c>
      <c r="AJ70" s="23">
        <f t="shared" si="1371"/>
        <v>0</v>
      </c>
      <c r="AK70" s="187">
        <f t="shared" ref="AK70" si="1372">IF($B67=$B61,AK64+IF($F67&lt;&gt;$G67,(AL67+$G69-$G68)/$F67,AL67/$F67),IF($F67&lt;&gt;AH67,(AL67+$G69-$G68)/$F67,AL67/$F67))</f>
        <v>0</v>
      </c>
      <c r="AL70" s="7">
        <f t="shared" ref="AL70:AL71" si="1373">SUM(AM70:AS70)</f>
        <v>0</v>
      </c>
      <c r="AM70" s="26">
        <f t="shared" ref="AM70:AS70" si="1374">AM67</f>
        <v>0</v>
      </c>
      <c r="AN70" s="26">
        <f t="shared" si="1374"/>
        <v>0</v>
      </c>
      <c r="AO70" s="26">
        <f t="shared" si="1374"/>
        <v>0</v>
      </c>
      <c r="AP70" s="26">
        <f t="shared" si="1374"/>
        <v>0</v>
      </c>
      <c r="AQ70" s="113">
        <f t="shared" si="1374"/>
        <v>0</v>
      </c>
      <c r="AR70" s="29">
        <f t="shared" si="1374"/>
        <v>0</v>
      </c>
      <c r="AS70" s="23">
        <f t="shared" si="1374"/>
        <v>0</v>
      </c>
      <c r="AT70" s="187">
        <f t="shared" ref="AT70" si="1375">IF($B67=$B61,AT64+IF($F67&lt;&gt;$G67,(AU67+$G69-$G68)/$F67,AU67/$F67),IF($F67&lt;&gt;AQ67,(AU67+$G69-$G68)/$F67,AU67/$F67))</f>
        <v>0</v>
      </c>
      <c r="AU70" s="7">
        <f t="shared" ref="AU70:AU71" si="1376">SUM(AV70:BB70)</f>
        <v>0</v>
      </c>
      <c r="AV70" s="6">
        <f t="shared" si="193"/>
        <v>0</v>
      </c>
      <c r="AW70" s="6">
        <f t="shared" ref="AW70:BB70" si="1377">IF(SUM($AM$9:$AS$9)=SUM($AV$9:$BB$9),AW67,IF(AND(SUM($AV$9:$BB$9)&gt;42,SUM($AV$9:$BB$9)&lt;49),AW67,0))</f>
        <v>0</v>
      </c>
      <c r="AX70" s="6">
        <f t="shared" si="1377"/>
        <v>0</v>
      </c>
      <c r="AY70" s="6">
        <f t="shared" si="1377"/>
        <v>0</v>
      </c>
      <c r="AZ70" s="26">
        <f t="shared" si="1377"/>
        <v>0</v>
      </c>
      <c r="BA70" s="29">
        <f t="shared" si="1377"/>
        <v>0</v>
      </c>
      <c r="BB70" s="23">
        <f t="shared" si="1377"/>
        <v>0</v>
      </c>
      <c r="BC70" s="1">
        <f t="shared" ref="BC70" si="1378">IF(O69=0,0,O69-K72)</f>
        <v>0</v>
      </c>
      <c r="BD70" s="105">
        <f t="shared" ref="BD70" si="1379">K69</f>
        <v>0</v>
      </c>
      <c r="BE70" s="106" t="str">
        <f t="shared" si="1344"/>
        <v>Godziny zrealizowane</v>
      </c>
      <c r="BK70" s="100">
        <f t="shared" ref="BK70" si="1380">K69</f>
        <v>0</v>
      </c>
      <c r="BL70" s="99" t="s">
        <v>77</v>
      </c>
    </row>
    <row r="71" spans="1:66" ht="15.75" customHeight="1" x14ac:dyDescent="0.2">
      <c r="A71" s="1" t="str">
        <f t="shared" ref="A71:A72" si="1381">A70</f>
        <v>1. Niewypełnione</v>
      </c>
      <c r="B71" s="315"/>
      <c r="C71" s="318"/>
      <c r="D71" s="318"/>
      <c r="E71" s="318"/>
      <c r="F71" s="31"/>
      <c r="G71" s="183"/>
      <c r="H71" s="123">
        <f t="shared" ref="H71" si="1382">IF($B67=$B61,H65+F71,$F71)</f>
        <v>0</v>
      </c>
      <c r="I71" s="165">
        <f t="shared" si="1289"/>
        <v>0</v>
      </c>
      <c r="J71" s="141">
        <f t="shared" ref="J71" si="1383">IF($H70=0,0,IF($B61=$B67,IF($H72&gt;0,$H72+J65,K67+J65),IF($H72&gt;0,$H72,K67)))</f>
        <v>0</v>
      </c>
      <c r="K71" s="7">
        <f t="shared" si="1364"/>
        <v>0</v>
      </c>
      <c r="L71" s="6"/>
      <c r="M71" s="6"/>
      <c r="N71" s="6"/>
      <c r="O71" s="6"/>
      <c r="P71" s="26"/>
      <c r="Q71" s="29"/>
      <c r="R71" s="23"/>
      <c r="S71" s="141">
        <f t="shared" ref="S71" si="1384">IF($H70=0,0,IF($B61=$B67,IF($H72&gt;0,$H72+S65,T67+S65),IF($H72&gt;0,$H72,T67)))</f>
        <v>0</v>
      </c>
      <c r="T71" s="7">
        <f t="shared" si="1367"/>
        <v>0</v>
      </c>
      <c r="U71" s="6"/>
      <c r="V71" s="6"/>
      <c r="W71" s="6"/>
      <c r="X71" s="6"/>
      <c r="Y71" s="26"/>
      <c r="Z71" s="29"/>
      <c r="AA71" s="23"/>
      <c r="AB71" s="141">
        <f t="shared" ref="AB71" si="1385">IF($H70=0,0,IF($B61=$B67,IF($H72&gt;0,$H72+AB65,AC67+AB65),IF($H72&gt;0,$H72,AC67)))</f>
        <v>0</v>
      </c>
      <c r="AC71" s="7">
        <f t="shared" si="1370"/>
        <v>0</v>
      </c>
      <c r="AD71" s="6"/>
      <c r="AE71" s="6"/>
      <c r="AF71" s="6"/>
      <c r="AG71" s="6"/>
      <c r="AH71" s="26"/>
      <c r="AI71" s="29"/>
      <c r="AJ71" s="23"/>
      <c r="AK71" s="141">
        <f t="shared" ref="AK71" si="1386">IF($H70=0,0,IF($B61=$B67,IF($H72&gt;0,$H72+AK65,AL67+AK65),IF($H72&gt;0,$H72,AL67)))</f>
        <v>0</v>
      </c>
      <c r="AL71" s="7">
        <f t="shared" si="1373"/>
        <v>0</v>
      </c>
      <c r="AM71" s="6"/>
      <c r="AN71" s="6"/>
      <c r="AO71" s="6"/>
      <c r="AP71" s="6"/>
      <c r="AQ71" s="26"/>
      <c r="AR71" s="29"/>
      <c r="AS71" s="23"/>
      <c r="AT71" s="141">
        <f t="shared" ref="AT71" si="1387">IF($H70=0,0,IF($B61=$B67,IF($H72&gt;0,$H72+AT65,AU67+AT65),IF($H72&gt;0,$H72,AU67)))</f>
        <v>0</v>
      </c>
      <c r="AU71" s="7">
        <f t="shared" si="1376"/>
        <v>0</v>
      </c>
      <c r="AV71" s="6"/>
      <c r="AW71" s="6"/>
      <c r="AX71" s="6"/>
      <c r="AY71" s="6"/>
      <c r="AZ71" s="26"/>
      <c r="BA71" s="29"/>
      <c r="BB71" s="23"/>
      <c r="BC71" s="1">
        <f t="shared" ref="BC71" si="1388">IF(P69=0,0,P69-K72)</f>
        <v>0</v>
      </c>
      <c r="BD71" s="107">
        <f t="shared" ref="BD71" si="1389">BD70-BD69</f>
        <v>0</v>
      </c>
      <c r="BE71" s="108" t="str">
        <f t="shared" si="1344"/>
        <v>godziny ponadwymiarowe = Plan -to  co powinien uczyć</v>
      </c>
      <c r="BK71" s="100">
        <f t="shared" ref="BK71" si="1390">BK70-BK69</f>
        <v>0</v>
      </c>
      <c r="BL71" s="99" t="s">
        <v>74</v>
      </c>
    </row>
    <row r="72" spans="1:66" ht="18.75" customHeight="1" thickBot="1" x14ac:dyDescent="0.25">
      <c r="A72" s="1" t="str">
        <f t="shared" si="1381"/>
        <v>1. Niewypełnione</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Rozpocznij wypełniając nazwisko i imię, sprawdź pensum, l. tygodni, godz. w roku</v>
      </c>
      <c r="C72" s="314"/>
      <c r="D72" s="314"/>
      <c r="E72" s="314"/>
      <c r="F72" s="173"/>
      <c r="G72" s="184"/>
      <c r="H72" s="191">
        <f t="shared" si="201"/>
        <v>0</v>
      </c>
      <c r="I72" s="193"/>
      <c r="J72" s="176">
        <f t="shared" ref="J72" si="1391">IF($B61=$B67,IF(L67+L62&gt;0,1,0)+IF(M67+M62&gt;0,1,0)+IF(N67+N62&gt;0,1,0)+IF(O67+O62&gt;0,1,0)+IF(P67+P62&gt;0,1,0)+IF(Q67+Q62&gt;0,1,0)+IF(R67+R62&gt;0,1,0),J68)</f>
        <v>0</v>
      </c>
      <c r="K72" s="133">
        <f t="shared" ref="K72" si="1392">IF(OR($B67=$B73,J72=0,(K68-Q72+O72)&lt;=0),0,(K68-Q72+O72)/J72)</f>
        <v>0</v>
      </c>
      <c r="L72" s="137">
        <f t="shared" ref="L72" si="1393">IF(K72*(7-J69)&lt;=0,0,K72*(7-J69))</f>
        <v>0</v>
      </c>
      <c r="M72" s="309">
        <f t="shared" ref="M72" si="1394">ROUND(IF(OR(K69-K72*(7-J69)+P72&lt;0,$B67=$B73,K72&lt;=0,K69=0),0,IF(K69-K72*(7-J69)+P72&gt;Q72-O72+P72,Q72-O72+P72,K69-K72*(7-J69)+P72)),1)</f>
        <v>0</v>
      </c>
      <c r="N72" s="310"/>
      <c r="O72" s="139">
        <f t="shared" ref="O72" si="1395">IF(OR($B67=$B73,J68=0),0,IF($B67=$B61,J67,$F67))</f>
        <v>0</v>
      </c>
      <c r="P72" s="30">
        <f t="shared" ref="P72" si="1396">IF(OR($B67=$B73,J72=0),0,$G69-$G68)</f>
        <v>0</v>
      </c>
      <c r="Q72" s="134">
        <f t="shared" ref="Q72" si="1397">IF(OR($B67=$B73,J72=0),0,J71)</f>
        <v>0</v>
      </c>
      <c r="R72" s="138">
        <f t="shared" ref="R72" si="1398">IF($B67=$B73,0,K69)</f>
        <v>0</v>
      </c>
      <c r="S72" s="176">
        <f t="shared" ref="S72" si="1399">IF($B61=$B67,IF(U67+U62&gt;0,1,0)+IF(V67+V62&gt;0,1,0)+IF(W67+W62&gt;0,1,0)+IF(X67+X62&gt;0,1,0)+IF(Y67+Y62&gt;0,1,0)+IF(Z67+Z62&gt;0,1,0)+IF(AA67+AA62&gt;0,1,0),S68)</f>
        <v>0</v>
      </c>
      <c r="T72" s="133">
        <f t="shared" ref="T72" si="1400">IF(OR($B67=$B73,S72=0,(T68-Z72+X72)&lt;=0),0,(T68-Z72+X72)/S72)</f>
        <v>0</v>
      </c>
      <c r="U72" s="137">
        <f t="shared" ref="U72" si="1401">IF(T72*(7-S69)&lt;=0,0,T72*(7-S69))</f>
        <v>0</v>
      </c>
      <c r="V72" s="309">
        <f t="shared" ref="V72" si="1402">ROUND(IF(OR(T69-T72*(7-S69)+Y72&lt;0,$B67=$B73,T72&lt;=0,T69=0),0,IF(T69-T72*(7-S69)+Y72&gt;Z72-X72+Y72,Z72-X72+Y72,T69-T72*(7-S69)+Y72)),1)</f>
        <v>0</v>
      </c>
      <c r="W72" s="310"/>
      <c r="X72" s="139">
        <f t="shared" ref="X72" si="1403">IF(OR($B67=$B73,S68=0),0,IF($B67=$B61,S67,$F67))</f>
        <v>0</v>
      </c>
      <c r="Y72" s="30">
        <f t="shared" ref="Y72" si="1404">IF(OR($B67=$B73,S72=0),0,$G69-$G68)</f>
        <v>0</v>
      </c>
      <c r="Z72" s="134">
        <f t="shared" ref="Z72" si="1405">IF(OR($B67=$B73,S72=0),0,S71)</f>
        <v>0</v>
      </c>
      <c r="AA72" s="138">
        <f t="shared" ref="AA72" si="1406">IF($B67=$B73,0,T69)</f>
        <v>0</v>
      </c>
      <c r="AB72" s="176">
        <f t="shared" ref="AB72" si="1407">IF($B61=$B67,IF(AD67+AD62&gt;0,1,0)+IF(AE67+AE62&gt;0,1,0)+IF(AF67+AF62&gt;0,1,0)+IF(AG67+AG62&gt;0,1,0)+IF(AH67+AH62&gt;0,1,0)+IF(AI67+AI62&gt;0,1,0)+IF(AJ67+AJ62&gt;0,1,0),AB68)</f>
        <v>0</v>
      </c>
      <c r="AC72" s="133">
        <f t="shared" ref="AC72" si="1408">IF(OR($B67=$B73,AB72=0,(AC68-AI72+AG72)&lt;=0),0,(AC68-AI72+AG72)/AB72)</f>
        <v>0</v>
      </c>
      <c r="AD72" s="137">
        <f t="shared" ref="AD72" si="1409">IF(AC72*(7-AB69)&lt;=0,0,AC72*(7-AB69))</f>
        <v>0</v>
      </c>
      <c r="AE72" s="309">
        <f t="shared" ref="AE72" si="1410">ROUND(IF(OR(AC69-AC72*(7-AB69)+AH72&lt;0,$B67=$B73,AC72&lt;=0,AC69=0),0,IF(AC69-AC72*(7-AB69)+AH72&gt;AI72-AG72+AH72,AI72-AG72+AH72,AC69-AC72*(7-AB69)+AH72)),1)</f>
        <v>0</v>
      </c>
      <c r="AF72" s="310"/>
      <c r="AG72" s="139">
        <f t="shared" ref="AG72" si="1411">IF(OR($B67=$B73,AB68=0),0,IF($B67=$B61,AB67,$F67))</f>
        <v>0</v>
      </c>
      <c r="AH72" s="30">
        <f t="shared" ref="AH72" si="1412">IF(OR($B67=$B73,AB72=0),0,$G69-$G68)</f>
        <v>0</v>
      </c>
      <c r="AI72" s="134">
        <f t="shared" ref="AI72" si="1413">IF(OR($B67=$B73,AB72=0),0,AB71)</f>
        <v>0</v>
      </c>
      <c r="AJ72" s="138">
        <f t="shared" ref="AJ72" si="1414">IF($B67=$B73,0,AC69)</f>
        <v>0</v>
      </c>
      <c r="AK72" s="176">
        <f t="shared" ref="AK72" si="1415">IF($B61=$B67,IF(AM67+AM62&gt;0,1,0)+IF(AN67+AN62&gt;0,1,0)+IF(AO67+AO62&gt;0,1,0)+IF(AP67+AP62&gt;0,1,0)+IF(AQ67+AQ62&gt;0,1,0)+IF(AR67+AR62&gt;0,1,0)+IF(AS67+AS62&gt;0,1,0),AK68)</f>
        <v>0</v>
      </c>
      <c r="AL72" s="133">
        <f t="shared" ref="AL72" si="1416">IF(OR($B67=$B73,AK72=0,(AL68-AR72+AP72)&lt;=0),0,(AL68-AR72+AP72)/AK72)</f>
        <v>0</v>
      </c>
      <c r="AM72" s="137">
        <f t="shared" ref="AM72" si="1417">IF(AL72*(7-AK69)&lt;=0,0,AL72*(7-AK69))</f>
        <v>0</v>
      </c>
      <c r="AN72" s="309">
        <f t="shared" ref="AN72" si="1418">ROUND(IF(OR(AL69-AL72*(7-AK69)+AQ72&lt;0,$B67=$B73,AL72&lt;=0,AL69=0),0,IF(AL69-AL72*(7-AK69)+AQ72&gt;AR72-AP72+AQ72,AR72-AP72+AQ72,AL69-AL72*(7-AK69)+AQ72)),1)</f>
        <v>0</v>
      </c>
      <c r="AO72" s="310"/>
      <c r="AP72" s="139">
        <f t="shared" ref="AP72" si="1419">IF(OR($B67=$B73,AK68=0),0,IF($B67=$B61,AK67,$F67))</f>
        <v>0</v>
      </c>
      <c r="AQ72" s="30">
        <f t="shared" ref="AQ72" si="1420">IF(OR($B67=$B73,AK72=0),0,$G69-$G68)</f>
        <v>0</v>
      </c>
      <c r="AR72" s="134">
        <f t="shared" ref="AR72" si="1421">IF(OR($B67=$B73,AK72=0),0,AK71)</f>
        <v>0</v>
      </c>
      <c r="AS72" s="138">
        <f t="shared" ref="AS72" si="1422">IF($B67=$B73,0,AL69)</f>
        <v>0</v>
      </c>
      <c r="AT72" s="176">
        <f t="shared" ref="AT72" si="1423">IF($B61=$B67,IF(AV67+AV62&gt;0,1,0)+IF(AW67+AW62&gt;0,1,0)+IF(AX67+AX62&gt;0,1,0)+IF(AY67+AY62&gt;0,1,0)+IF(AZ67+AZ62&gt;0,1,0)+IF(BA67+BA62&gt;0,1,0)+IF(BB67+BB62&gt;0,1,0),AT68)</f>
        <v>0</v>
      </c>
      <c r="AU72" s="133">
        <f t="shared" ref="AU72" si="1424">IF(OR($B67=$B73,AT72=0,(AU68-BA72+AY72)&lt;=0),0,(AU68-BA72+AY72)/AT72)</f>
        <v>0</v>
      </c>
      <c r="AV72" s="137">
        <f t="shared" ref="AV72" si="1425">IF(AU72*(7-AT69)&lt;=0,0,AU72*(7-AT69))</f>
        <v>0</v>
      </c>
      <c r="AW72" s="309">
        <f t="shared" ref="AW72" si="1426">ROUND(IF(OR(AU69-AU72*(7-AT69)+AZ72&lt;0,$B67=$B73,AU72&lt;=0,AU69=0),0,IF(AU69-AU72*(7-AT69)+AZ72&gt;BA72-AY72+AZ72,BA72-AY72+AZ72,AU69-AU72*(7-AT69)+AZ72)),1)</f>
        <v>0</v>
      </c>
      <c r="AX72" s="310"/>
      <c r="AY72" s="139">
        <f t="shared" ref="AY72" si="1427">IF(OR($B67=$B73,AT68=0),0,IF($B67=$B61,AT67,$F67))</f>
        <v>0</v>
      </c>
      <c r="AZ72" s="30">
        <f t="shared" ref="AZ72" si="1428">IF(OR($B67=$B73,AT72=0),0,$G69-$G68)</f>
        <v>0</v>
      </c>
      <c r="BA72" s="134">
        <f t="shared" ref="BA72" si="1429">IF(OR($B67=$B73,AT72=0),0,AT71)</f>
        <v>0</v>
      </c>
      <c r="BB72" s="138">
        <f t="shared" ref="BB72" si="1430">IF($B67=$B73,0,AU69)</f>
        <v>0</v>
      </c>
      <c r="BC72" s="89">
        <f t="shared" ref="BC72" si="1431">SUBTOTAL(9,BC67:BC71)</f>
        <v>0</v>
      </c>
      <c r="BD72" s="109">
        <f t="shared" ref="BD72" si="1432">BD67</f>
        <v>0</v>
      </c>
      <c r="BE72" s="110">
        <f t="shared" ref="BE72" si="1433">IF(BD71&lt;=BD72,BD71,BD72)</f>
        <v>0</v>
      </c>
      <c r="BF72" s="90" t="str">
        <f t="shared" ref="BF72" si="1434">BM72</f>
        <v>godziny ponadwymiarowe wynik po sprawdzeniu czy nie przekracza planu</v>
      </c>
      <c r="BK72" s="101">
        <f t="shared" ref="BK72" si="1435">BK67</f>
        <v>-18</v>
      </c>
      <c r="BL72" s="102">
        <f t="shared" ref="BL72" si="1436">IF(BK71&lt;=BK67,BK71,BK67)</f>
        <v>-18</v>
      </c>
      <c r="BM72" s="91" t="s">
        <v>75</v>
      </c>
    </row>
    <row r="73" spans="1:66" ht="15.75" x14ac:dyDescent="0.2">
      <c r="A73" s="1" t="str">
        <f t="shared" ref="A73" si="1437">IF(B73="","1. Niewypełnione",B73)</f>
        <v>1. Niewypełnione</v>
      </c>
      <c r="B73" s="316"/>
      <c r="C73" s="317"/>
      <c r="D73" s="317"/>
      <c r="E73" s="317"/>
      <c r="F73" s="177">
        <v>18</v>
      </c>
      <c r="G73" s="185">
        <f t="shared" ref="G73" si="1438">F73</f>
        <v>18</v>
      </c>
      <c r="H73" s="177"/>
      <c r="I73" s="192">
        <f t="shared" ref="I73:I77" si="1439">K73+T73+AC73+AL73+AU73</f>
        <v>0</v>
      </c>
      <c r="J73" s="186">
        <f t="shared" ref="J73" si="1440">IF(OR($B73=$B79,J76=0),0,ROUND((K74+P78)/J76,0))</f>
        <v>0</v>
      </c>
      <c r="K73" s="51">
        <f t="shared" ref="K73:K74" si="1441">SUM(L73:R73)</f>
        <v>0</v>
      </c>
      <c r="L73" s="52"/>
      <c r="M73" s="52"/>
      <c r="N73" s="52"/>
      <c r="O73" s="52"/>
      <c r="P73" s="53"/>
      <c r="Q73" s="54"/>
      <c r="R73" s="55"/>
      <c r="S73" s="188">
        <f t="shared" ref="S73" si="1442">IF(OR($B73=$B79,S76=0),0,ROUND((T74+Y78)/S76,0))</f>
        <v>0</v>
      </c>
      <c r="T73" s="178">
        <f t="shared" ref="T73:T74" si="1443">SUM(U73:AA73)</f>
        <v>0</v>
      </c>
      <c r="U73" s="179">
        <f t="shared" ref="U73" si="1444">L73</f>
        <v>0</v>
      </c>
      <c r="V73" s="179">
        <f t="shared" ref="V73" si="1445">M73</f>
        <v>0</v>
      </c>
      <c r="W73" s="179">
        <f t="shared" ref="W73" si="1446">N73</f>
        <v>0</v>
      </c>
      <c r="X73" s="179">
        <f t="shared" ref="X73" si="1447">O73</f>
        <v>0</v>
      </c>
      <c r="Y73" s="180">
        <f t="shared" ref="Y73" si="1448">P73</f>
        <v>0</v>
      </c>
      <c r="Z73" s="181">
        <f t="shared" ref="Z73" si="1449">Q73</f>
        <v>0</v>
      </c>
      <c r="AA73" s="182">
        <f t="shared" ref="AA73" si="1450">R73</f>
        <v>0</v>
      </c>
      <c r="AB73" s="188">
        <f t="shared" ref="AB73" si="1451">IF(OR($B73=$B79,AB76=0),0,ROUND((AC74+AH78)/AB76,0))</f>
        <v>0</v>
      </c>
      <c r="AC73" s="178">
        <f t="shared" ref="AC73:AC74" si="1452">SUM(AD73:AJ73)</f>
        <v>0</v>
      </c>
      <c r="AD73" s="179">
        <f t="shared" ref="AD73" si="1453">U73</f>
        <v>0</v>
      </c>
      <c r="AE73" s="179">
        <f t="shared" ref="AE73" si="1454">V73</f>
        <v>0</v>
      </c>
      <c r="AF73" s="179">
        <f t="shared" ref="AF73" si="1455">W73</f>
        <v>0</v>
      </c>
      <c r="AG73" s="179">
        <f t="shared" ref="AG73" si="1456">X73</f>
        <v>0</v>
      </c>
      <c r="AH73" s="180">
        <f t="shared" ref="AH73" si="1457">Y73</f>
        <v>0</v>
      </c>
      <c r="AI73" s="181">
        <f t="shared" ref="AI73" si="1458">Z73</f>
        <v>0</v>
      </c>
      <c r="AJ73" s="182">
        <f t="shared" ref="AJ73" si="1459">AA73</f>
        <v>0</v>
      </c>
      <c r="AK73" s="188">
        <f t="shared" ref="AK73" si="1460">IF(OR($B73=$B79,AK76=0),0,ROUND((AL74+AQ78)/AK76,0))</f>
        <v>0</v>
      </c>
      <c r="AL73" s="178">
        <f t="shared" ref="AL73:AL74" si="1461">SUM(AM73:AS73)</f>
        <v>0</v>
      </c>
      <c r="AM73" s="179">
        <f t="shared" ref="AM73" si="1462">AD73</f>
        <v>0</v>
      </c>
      <c r="AN73" s="179">
        <f t="shared" ref="AN73" si="1463">AE73</f>
        <v>0</v>
      </c>
      <c r="AO73" s="179">
        <f t="shared" ref="AO73" si="1464">AF73</f>
        <v>0</v>
      </c>
      <c r="AP73" s="179">
        <f t="shared" ref="AP73" si="1465">AG73</f>
        <v>0</v>
      </c>
      <c r="AQ73" s="180">
        <f t="shared" ref="AQ73" si="1466">AH73</f>
        <v>0</v>
      </c>
      <c r="AR73" s="181">
        <f t="shared" ref="AR73" si="1467">AI73</f>
        <v>0</v>
      </c>
      <c r="AS73" s="182">
        <f t="shared" ref="AS73" si="1468">AJ73</f>
        <v>0</v>
      </c>
      <c r="AT73" s="188">
        <f t="shared" ref="AT73" si="1469">IF(OR($B73=$B79,AT76=0),0,ROUND((AU74+AZ78)/AT76,0))</f>
        <v>0</v>
      </c>
      <c r="AU73" s="178">
        <f t="shared" ref="AU73:AU74" si="1470">SUM(AV73:BB73)</f>
        <v>0</v>
      </c>
      <c r="AV73" s="179">
        <f t="shared" ref="AV73" si="1471">IF(SUM($AM$9:$AS$9)=SUM($AV$9:$BB$9),AM73,IF(AND(SUM($AV$9:$BB$9)&gt;42,SUM($AV$9:$BB$9)&lt;49),AM73,0))</f>
        <v>0</v>
      </c>
      <c r="AW73" s="179">
        <f t="shared" ref="AW73" si="1472">IF(SUM($AM$9:$AS$9)=SUM($AV$9:$BB$9),AN73,IF(AND(SUM($AV$9:$BB$9)&gt;42,SUM($AV$9:$BB$9)&lt;49),AN73,0))</f>
        <v>0</v>
      </c>
      <c r="AX73" s="179">
        <f t="shared" ref="AX73" si="1473">IF(SUM($AM$9:$AS$9)=SUM($AV$9:$BB$9),AO73,IF(AND(SUM($AV$9:$BB$9)&gt;42,SUM($AV$9:$BB$9)&lt;49),AO73,0))</f>
        <v>0</v>
      </c>
      <c r="AY73" s="179">
        <f t="shared" ref="AY73" si="1474">IF(SUM($AM$9:$AS$9)=SUM($AV$9:$BB$9),AP73,IF(AND(SUM($AV$9:$BB$9)&gt;42,SUM($AV$9:$BB$9)&lt;49),AP73,0))</f>
        <v>0</v>
      </c>
      <c r="AZ73" s="180">
        <f t="shared" ref="AZ73" si="1475">IF(SUM($AM$9:$AS$9)=SUM($AV$9:$BB$9),AQ73,IF(AND(SUM($AV$9:$BB$9)&gt;42,SUM($AV$9:$BB$9)&lt;49),AQ73,0))</f>
        <v>0</v>
      </c>
      <c r="BA73" s="181">
        <f t="shared" ref="BA73" si="1476">IF(SUM($AM$9:$AS$9)=SUM($AV$9:$BB$9),AR73,IF(AND(SUM($AV$9:$BB$9)&gt;42,SUM($AV$9:$BB$9)&lt;49),AR73,0))</f>
        <v>0</v>
      </c>
      <c r="BB73" s="182">
        <f t="shared" ref="BB73" si="1477">IF(SUM($AM$9:$AS$9)=SUM($AV$9:$BB$9),AS73,IF(AND(SUM($AV$9:$BB$9)&gt;42,SUM($AV$9:$BB$9)&lt;49),AS73,0))</f>
        <v>0</v>
      </c>
      <c r="BC73" s="1">
        <f t="shared" ref="BC73" si="1478">IF(L75=0,0,L75-K78)</f>
        <v>0</v>
      </c>
      <c r="BD73" s="103">
        <f t="shared" ref="BD73" si="1479">P78-N78</f>
        <v>0</v>
      </c>
      <c r="BE73" s="104" t="s">
        <v>80</v>
      </c>
      <c r="BK73" s="96">
        <f t="shared" ref="BK73" si="1480">K74-G74</f>
        <v>-18</v>
      </c>
      <c r="BL73" s="97" t="s">
        <v>76</v>
      </c>
    </row>
    <row r="74" spans="1:66" ht="12.75" hidden="1" customHeight="1" x14ac:dyDescent="0.2">
      <c r="B74" s="93"/>
      <c r="C74" s="94"/>
      <c r="D74" s="95"/>
      <c r="E74" s="115"/>
      <c r="F74" s="140" t="b">
        <f t="shared" ref="F74" si="1481">IF($B67=$B73,OR(F68,G73&lt;F73),G73&lt;F73)</f>
        <v>0</v>
      </c>
      <c r="G74" s="189">
        <f t="shared" si="155"/>
        <v>18</v>
      </c>
      <c r="H74" s="120"/>
      <c r="I74" s="165">
        <f t="shared" si="1439"/>
        <v>0</v>
      </c>
      <c r="J74" s="194">
        <f t="shared" ref="J74" si="1482">7-COUNTIF(L73:R73,0)-COUNTIF(L73:R73,"")</f>
        <v>0</v>
      </c>
      <c r="K74" s="22">
        <f t="shared" si="1441"/>
        <v>0</v>
      </c>
      <c r="L74" s="35">
        <f t="shared" ref="L74:R74" si="1483">IF($B67=$B73,L73+L68,L73)</f>
        <v>0</v>
      </c>
      <c r="M74" s="35">
        <f t="shared" si="1483"/>
        <v>0</v>
      </c>
      <c r="N74" s="35">
        <f t="shared" si="1483"/>
        <v>0</v>
      </c>
      <c r="O74" s="35">
        <f t="shared" si="1483"/>
        <v>0</v>
      </c>
      <c r="P74" s="36">
        <f t="shared" si="1483"/>
        <v>0</v>
      </c>
      <c r="Q74" s="37">
        <f t="shared" si="1483"/>
        <v>0</v>
      </c>
      <c r="R74" s="38">
        <f t="shared" si="1483"/>
        <v>0</v>
      </c>
      <c r="S74" s="194">
        <f t="shared" ref="S74" si="1484">7-COUNTIF(U73:AA73,0)-COUNTIF(U73:AA73,"")</f>
        <v>0</v>
      </c>
      <c r="T74" s="22">
        <f t="shared" si="1443"/>
        <v>0</v>
      </c>
      <c r="U74" s="35">
        <f t="shared" ref="U74:AA74" si="1485">IF($B67=$B73,U73+U68,U73)</f>
        <v>0</v>
      </c>
      <c r="V74" s="35">
        <f t="shared" si="1485"/>
        <v>0</v>
      </c>
      <c r="W74" s="35">
        <f t="shared" si="1485"/>
        <v>0</v>
      </c>
      <c r="X74" s="35">
        <f t="shared" si="1485"/>
        <v>0</v>
      </c>
      <c r="Y74" s="36">
        <f t="shared" si="1485"/>
        <v>0</v>
      </c>
      <c r="Z74" s="37">
        <f t="shared" si="1485"/>
        <v>0</v>
      </c>
      <c r="AA74" s="38">
        <f t="shared" si="1485"/>
        <v>0</v>
      </c>
      <c r="AB74" s="194">
        <f t="shared" ref="AB74" si="1486">7-COUNTIF(AD73:AJ73,0)-COUNTIF(AD73:AJ73,"")</f>
        <v>0</v>
      </c>
      <c r="AC74" s="22">
        <f t="shared" si="1452"/>
        <v>0</v>
      </c>
      <c r="AD74" s="35">
        <f t="shared" ref="AD74:AJ74" si="1487">IF($B67=$B73,AD73+AD68,AD73)</f>
        <v>0</v>
      </c>
      <c r="AE74" s="35">
        <f t="shared" si="1487"/>
        <v>0</v>
      </c>
      <c r="AF74" s="35">
        <f t="shared" si="1487"/>
        <v>0</v>
      </c>
      <c r="AG74" s="35">
        <f t="shared" si="1487"/>
        <v>0</v>
      </c>
      <c r="AH74" s="36">
        <f t="shared" si="1487"/>
        <v>0</v>
      </c>
      <c r="AI74" s="37">
        <f t="shared" si="1487"/>
        <v>0</v>
      </c>
      <c r="AJ74" s="38">
        <f t="shared" si="1487"/>
        <v>0</v>
      </c>
      <c r="AK74" s="194">
        <f t="shared" ref="AK74" si="1488">7-COUNTIF(AM73:AS73,0)-COUNTIF(AM73:AS73,"")</f>
        <v>0</v>
      </c>
      <c r="AL74" s="22">
        <f t="shared" si="1461"/>
        <v>0</v>
      </c>
      <c r="AM74" s="35">
        <f t="shared" ref="AM74:AS74" si="1489">IF($B67=$B73,AM73+AM68,AM73)</f>
        <v>0</v>
      </c>
      <c r="AN74" s="35">
        <f t="shared" si="1489"/>
        <v>0</v>
      </c>
      <c r="AO74" s="35">
        <f t="shared" si="1489"/>
        <v>0</v>
      </c>
      <c r="AP74" s="35">
        <f t="shared" si="1489"/>
        <v>0</v>
      </c>
      <c r="AQ74" s="36">
        <f t="shared" si="1489"/>
        <v>0</v>
      </c>
      <c r="AR74" s="37">
        <f t="shared" si="1489"/>
        <v>0</v>
      </c>
      <c r="AS74" s="38">
        <f t="shared" si="1489"/>
        <v>0</v>
      </c>
      <c r="AT74" s="194">
        <f t="shared" ref="AT74" si="1490">7-COUNTIF(AV73:BB73,0)-COUNTIF(AV73:BB73,"")</f>
        <v>0</v>
      </c>
      <c r="AU74" s="22">
        <f t="shared" si="1470"/>
        <v>0</v>
      </c>
      <c r="AV74" s="35">
        <f t="shared" ref="AV74:BB74" si="1491">IF($B67=$B73,AV73+AV68,AV73)</f>
        <v>0</v>
      </c>
      <c r="AW74" s="35">
        <f t="shared" si="1491"/>
        <v>0</v>
      </c>
      <c r="AX74" s="35">
        <f t="shared" si="1491"/>
        <v>0</v>
      </c>
      <c r="AY74" s="35">
        <f t="shared" si="1491"/>
        <v>0</v>
      </c>
      <c r="AZ74" s="36">
        <f t="shared" si="1491"/>
        <v>0</v>
      </c>
      <c r="BA74" s="37">
        <f t="shared" si="1491"/>
        <v>0</v>
      </c>
      <c r="BB74" s="38">
        <f t="shared" si="1491"/>
        <v>0</v>
      </c>
      <c r="BC74" s="1">
        <f t="shared" ref="BC74" si="1492">IF(M75=0,0,M75-K78)</f>
        <v>0</v>
      </c>
      <c r="BD74" s="105">
        <f t="shared" ref="BD74" si="1493">7-J75</f>
        <v>0</v>
      </c>
      <c r="BE74" s="106" t="str">
        <f t="shared" ref="BE74:BE77" si="1494">BL74</f>
        <v>Dni realizacji</v>
      </c>
      <c r="BG74" s="89" t="s">
        <v>78</v>
      </c>
      <c r="BK74" s="98">
        <f t="shared" ref="BK74" si="1495">7-J75</f>
        <v>0</v>
      </c>
      <c r="BL74" s="99" t="s">
        <v>72</v>
      </c>
    </row>
    <row r="75" spans="1:66" ht="15" hidden="1" customHeight="1" x14ac:dyDescent="0.2">
      <c r="B75" s="116"/>
      <c r="C75" s="117"/>
      <c r="D75" s="118"/>
      <c r="E75" s="119"/>
      <c r="F75" s="92"/>
      <c r="G75" s="190">
        <f t="shared" ref="G75" si="1496">IF(AND($B67=$B73,$B67&lt;&gt;"",$B67&lt;&gt;0),F73+G69,F73)</f>
        <v>18</v>
      </c>
      <c r="H75" s="121"/>
      <c r="I75" s="165">
        <f t="shared" si="1439"/>
        <v>0</v>
      </c>
      <c r="J75" s="195">
        <f t="shared" ref="J75" si="1497">IF($B73=$B67,COUNTIF(L75:R75,0),COUNTIF(L76:R76,0)+COUNTIF(L76:R76,""))</f>
        <v>7</v>
      </c>
      <c r="K75" s="39">
        <f t="shared" ref="K75:R75" si="1498">IF($B67=$B73,K76+K69,K76)</f>
        <v>0</v>
      </c>
      <c r="L75" s="40">
        <f t="shared" si="1498"/>
        <v>0</v>
      </c>
      <c r="M75" s="40">
        <f t="shared" si="1498"/>
        <v>0</v>
      </c>
      <c r="N75" s="40">
        <f t="shared" si="1498"/>
        <v>0</v>
      </c>
      <c r="O75" s="40">
        <f t="shared" si="1498"/>
        <v>0</v>
      </c>
      <c r="P75" s="41">
        <f t="shared" si="1498"/>
        <v>0</v>
      </c>
      <c r="Q75" s="42">
        <f t="shared" si="1498"/>
        <v>0</v>
      </c>
      <c r="R75" s="43">
        <f t="shared" si="1498"/>
        <v>0</v>
      </c>
      <c r="S75" s="195">
        <f t="shared" ref="S75" si="1499">IF($B73=$B67,COUNTIF(U75:AA75,0),COUNTIF(U76:AA76,0)+COUNTIF(U76:AA76,""))</f>
        <v>7</v>
      </c>
      <c r="T75" s="39">
        <f t="shared" ref="T75:AA75" si="1500">IF($B67=$B73,T76+T69,T76)</f>
        <v>0</v>
      </c>
      <c r="U75" s="40">
        <f t="shared" si="1500"/>
        <v>0</v>
      </c>
      <c r="V75" s="40">
        <f t="shared" si="1500"/>
        <v>0</v>
      </c>
      <c r="W75" s="40">
        <f t="shared" si="1500"/>
        <v>0</v>
      </c>
      <c r="X75" s="40">
        <f t="shared" si="1500"/>
        <v>0</v>
      </c>
      <c r="Y75" s="41">
        <f t="shared" si="1500"/>
        <v>0</v>
      </c>
      <c r="Z75" s="42">
        <f t="shared" si="1500"/>
        <v>0</v>
      </c>
      <c r="AA75" s="43">
        <f t="shared" si="1500"/>
        <v>0</v>
      </c>
      <c r="AB75" s="195">
        <f t="shared" ref="AB75" si="1501">IF($B73=$B67,COUNTIF(AD75:AJ75,0),COUNTIF(AD76:AJ76,0)+COUNTIF(AD76:AJ76,""))</f>
        <v>7</v>
      </c>
      <c r="AC75" s="39">
        <f t="shared" ref="AC75:AJ75" si="1502">IF($B67=$B73,AC76+AC69,AC76)</f>
        <v>0</v>
      </c>
      <c r="AD75" s="40">
        <f t="shared" si="1502"/>
        <v>0</v>
      </c>
      <c r="AE75" s="40">
        <f t="shared" si="1502"/>
        <v>0</v>
      </c>
      <c r="AF75" s="40">
        <f t="shared" si="1502"/>
        <v>0</v>
      </c>
      <c r="AG75" s="40">
        <f t="shared" si="1502"/>
        <v>0</v>
      </c>
      <c r="AH75" s="41">
        <f t="shared" si="1502"/>
        <v>0</v>
      </c>
      <c r="AI75" s="42">
        <f t="shared" si="1502"/>
        <v>0</v>
      </c>
      <c r="AJ75" s="43">
        <f t="shared" si="1502"/>
        <v>0</v>
      </c>
      <c r="AK75" s="195">
        <f t="shared" ref="AK75" si="1503">IF($B73=$B67,COUNTIF(AM75:AS75,0),COUNTIF(AM76:AS76,0)+COUNTIF(AM76:AS76,""))</f>
        <v>7</v>
      </c>
      <c r="AL75" s="39">
        <f t="shared" ref="AL75:AS75" si="1504">IF($B67=$B73,AL76+AL69,AL76)</f>
        <v>0</v>
      </c>
      <c r="AM75" s="40">
        <f t="shared" si="1504"/>
        <v>0</v>
      </c>
      <c r="AN75" s="40">
        <f t="shared" si="1504"/>
        <v>0</v>
      </c>
      <c r="AO75" s="40">
        <f t="shared" si="1504"/>
        <v>0</v>
      </c>
      <c r="AP75" s="40">
        <f t="shared" si="1504"/>
        <v>0</v>
      </c>
      <c r="AQ75" s="41">
        <f t="shared" si="1504"/>
        <v>0</v>
      </c>
      <c r="AR75" s="42">
        <f t="shared" si="1504"/>
        <v>0</v>
      </c>
      <c r="AS75" s="43">
        <f t="shared" si="1504"/>
        <v>0</v>
      </c>
      <c r="AT75" s="195">
        <f t="shared" ref="AT75" si="1505">IF($B73=$B67,COUNTIF(AV75:BB75,0),COUNTIF(AV76:BB76,0)+COUNTIF(AV76:BB76,""))</f>
        <v>7</v>
      </c>
      <c r="AU75" s="39">
        <f t="shared" ref="AU75:BB75" si="1506">IF($B67=$B73,AU76+AU69,AU76)</f>
        <v>0</v>
      </c>
      <c r="AV75" s="40">
        <f t="shared" si="1506"/>
        <v>0</v>
      </c>
      <c r="AW75" s="40">
        <f t="shared" si="1506"/>
        <v>0</v>
      </c>
      <c r="AX75" s="40">
        <f t="shared" si="1506"/>
        <v>0</v>
      </c>
      <c r="AY75" s="40">
        <f t="shared" si="1506"/>
        <v>0</v>
      </c>
      <c r="AZ75" s="41">
        <f t="shared" si="1506"/>
        <v>0</v>
      </c>
      <c r="BA75" s="42">
        <f t="shared" si="1506"/>
        <v>0</v>
      </c>
      <c r="BB75" s="43">
        <f t="shared" si="1506"/>
        <v>0</v>
      </c>
      <c r="BC75" s="1">
        <f t="shared" ref="BC75" si="1507">IF(N75=0,0,N75-K78)</f>
        <v>0</v>
      </c>
      <c r="BD75" s="112">
        <f t="shared" ref="BD75" si="1508">BD74*K78</f>
        <v>0</v>
      </c>
      <c r="BE75" s="106" t="str">
        <f t="shared" si="1494"/>
        <v>Realizacja planu</v>
      </c>
      <c r="BG75" s="114">
        <f t="shared" ref="BG75" si="1509">J73</f>
        <v>0</v>
      </c>
      <c r="BH75" s="89" t="s">
        <v>73</v>
      </c>
      <c r="BK75" s="111">
        <f t="shared" ref="BK75" si="1510">BK74*K78</f>
        <v>0</v>
      </c>
      <c r="BL75" s="99" t="s">
        <v>71</v>
      </c>
      <c r="BN75" s="89" t="s">
        <v>79</v>
      </c>
    </row>
    <row r="76" spans="1:66" ht="15.75" customHeight="1" x14ac:dyDescent="0.2">
      <c r="A76" s="1" t="str">
        <f t="shared" ref="A76" si="1511">A73</f>
        <v>1. Niewypełnione</v>
      </c>
      <c r="B76" s="315">
        <f t="shared" si="177"/>
        <v>10</v>
      </c>
      <c r="C76" s="318"/>
      <c r="D76" s="318"/>
      <c r="E76" s="318"/>
      <c r="F76" s="31"/>
      <c r="G76" s="183"/>
      <c r="H76" s="122">
        <f t="shared" ref="H76" si="1512">5-COUNTIF(AU73,0)-COUNTIF(AL73,0)-COUNTIF(AC73,0)-COUNTIF(T73,0)-COUNTIF(K73,0)</f>
        <v>0</v>
      </c>
      <c r="I76" s="165">
        <f t="shared" si="1439"/>
        <v>0</v>
      </c>
      <c r="J76" s="187">
        <f t="shared" ref="J76" si="1513">IF($B73=$B67,J70+IF($F73&lt;&gt;$G73,(K73+$G75-$G74)/$F73,K73/$F73),IF($F73&lt;&gt;G73,(K73+$G75-$G74)/$F73,K73/$F73))</f>
        <v>0</v>
      </c>
      <c r="K76" s="7">
        <f t="shared" ref="K76:K77" si="1514">SUM(L76:R76)</f>
        <v>0</v>
      </c>
      <c r="L76" s="26">
        <f t="shared" ref="L76:R76" si="1515">L73</f>
        <v>0</v>
      </c>
      <c r="M76" s="26">
        <f t="shared" si="1515"/>
        <v>0</v>
      </c>
      <c r="N76" s="26">
        <f t="shared" si="1515"/>
        <v>0</v>
      </c>
      <c r="O76" s="26">
        <f t="shared" si="1515"/>
        <v>0</v>
      </c>
      <c r="P76" s="26">
        <f t="shared" si="1515"/>
        <v>0</v>
      </c>
      <c r="Q76" s="29">
        <f t="shared" si="1515"/>
        <v>0</v>
      </c>
      <c r="R76" s="23">
        <f t="shared" si="1515"/>
        <v>0</v>
      </c>
      <c r="S76" s="187">
        <f t="shared" ref="S76" si="1516">IF($B73=$B67,S70+IF($F73&lt;&gt;$G73,(T73+$G75-$G74)/$F73,T73/$F73),IF($F73&lt;&gt;P73,(T73+$G75-$G74)/$F73,T73/$F73))</f>
        <v>0</v>
      </c>
      <c r="T76" s="7">
        <f t="shared" ref="T76:T77" si="1517">SUM(U76:AA76)</f>
        <v>0</v>
      </c>
      <c r="U76" s="26">
        <f t="shared" ref="U76:AA76" si="1518">U73</f>
        <v>0</v>
      </c>
      <c r="V76" s="26">
        <f t="shared" si="1518"/>
        <v>0</v>
      </c>
      <c r="W76" s="26">
        <f t="shared" si="1518"/>
        <v>0</v>
      </c>
      <c r="X76" s="26">
        <f t="shared" si="1518"/>
        <v>0</v>
      </c>
      <c r="Y76" s="113">
        <f t="shared" si="1518"/>
        <v>0</v>
      </c>
      <c r="Z76" s="29">
        <f t="shared" si="1518"/>
        <v>0</v>
      </c>
      <c r="AA76" s="23">
        <f t="shared" si="1518"/>
        <v>0</v>
      </c>
      <c r="AB76" s="187">
        <f t="shared" ref="AB76" si="1519">IF($B73=$B67,AB70+IF($F73&lt;&gt;$G73,(AC73+$G75-$G74)/$F73,AC73/$F73),IF($F73&lt;&gt;Y73,(AC73+$G75-$G74)/$F73,AC73/$F73))</f>
        <v>0</v>
      </c>
      <c r="AC76" s="7">
        <f t="shared" ref="AC76:AC77" si="1520">SUM(AD76:AJ76)</f>
        <v>0</v>
      </c>
      <c r="AD76" s="26">
        <f t="shared" ref="AD76:AJ76" si="1521">AD73</f>
        <v>0</v>
      </c>
      <c r="AE76" s="26">
        <f t="shared" si="1521"/>
        <v>0</v>
      </c>
      <c r="AF76" s="26">
        <f t="shared" si="1521"/>
        <v>0</v>
      </c>
      <c r="AG76" s="26">
        <f t="shared" si="1521"/>
        <v>0</v>
      </c>
      <c r="AH76" s="113">
        <f t="shared" si="1521"/>
        <v>0</v>
      </c>
      <c r="AI76" s="29">
        <f t="shared" si="1521"/>
        <v>0</v>
      </c>
      <c r="AJ76" s="23">
        <f t="shared" si="1521"/>
        <v>0</v>
      </c>
      <c r="AK76" s="187">
        <f t="shared" ref="AK76" si="1522">IF($B73=$B67,AK70+IF($F73&lt;&gt;$G73,(AL73+$G75-$G74)/$F73,AL73/$F73),IF($F73&lt;&gt;AH73,(AL73+$G75-$G74)/$F73,AL73/$F73))</f>
        <v>0</v>
      </c>
      <c r="AL76" s="7">
        <f t="shared" ref="AL76:AL77" si="1523">SUM(AM76:AS76)</f>
        <v>0</v>
      </c>
      <c r="AM76" s="26">
        <f t="shared" ref="AM76:AS76" si="1524">AM73</f>
        <v>0</v>
      </c>
      <c r="AN76" s="26">
        <f t="shared" si="1524"/>
        <v>0</v>
      </c>
      <c r="AO76" s="26">
        <f t="shared" si="1524"/>
        <v>0</v>
      </c>
      <c r="AP76" s="26">
        <f t="shared" si="1524"/>
        <v>0</v>
      </c>
      <c r="AQ76" s="113">
        <f t="shared" si="1524"/>
        <v>0</v>
      </c>
      <c r="AR76" s="29">
        <f t="shared" si="1524"/>
        <v>0</v>
      </c>
      <c r="AS76" s="23">
        <f t="shared" si="1524"/>
        <v>0</v>
      </c>
      <c r="AT76" s="187">
        <f t="shared" ref="AT76" si="1525">IF($B73=$B67,AT70+IF($F73&lt;&gt;$G73,(AU73+$G75-$G74)/$F73,AU73/$F73),IF($F73&lt;&gt;AQ73,(AU73+$G75-$G74)/$F73,AU73/$F73))</f>
        <v>0</v>
      </c>
      <c r="AU76" s="7">
        <f t="shared" ref="AU76:AU77" si="1526">SUM(AV76:BB76)</f>
        <v>0</v>
      </c>
      <c r="AV76" s="6">
        <f t="shared" si="193"/>
        <v>0</v>
      </c>
      <c r="AW76" s="6">
        <f t="shared" ref="AW76:BB76" si="1527">IF(SUM($AM$9:$AS$9)=SUM($AV$9:$BB$9),AW73,IF(AND(SUM($AV$9:$BB$9)&gt;42,SUM($AV$9:$BB$9)&lt;49),AW73,0))</f>
        <v>0</v>
      </c>
      <c r="AX76" s="6">
        <f t="shared" si="1527"/>
        <v>0</v>
      </c>
      <c r="AY76" s="6">
        <f t="shared" si="1527"/>
        <v>0</v>
      </c>
      <c r="AZ76" s="26">
        <f t="shared" si="1527"/>
        <v>0</v>
      </c>
      <c r="BA76" s="29">
        <f t="shared" si="1527"/>
        <v>0</v>
      </c>
      <c r="BB76" s="23">
        <f t="shared" si="1527"/>
        <v>0</v>
      </c>
      <c r="BC76" s="1">
        <f t="shared" ref="BC76" si="1528">IF(O75=0,0,O75-K78)</f>
        <v>0</v>
      </c>
      <c r="BD76" s="105">
        <f t="shared" ref="BD76" si="1529">K75</f>
        <v>0</v>
      </c>
      <c r="BE76" s="106" t="str">
        <f t="shared" si="1494"/>
        <v>Godziny zrealizowane</v>
      </c>
      <c r="BK76" s="100">
        <f t="shared" ref="BK76" si="1530">K75</f>
        <v>0</v>
      </c>
      <c r="BL76" s="99" t="s">
        <v>77</v>
      </c>
    </row>
    <row r="77" spans="1:66" ht="15.75" customHeight="1" x14ac:dyDescent="0.2">
      <c r="A77" s="1" t="str">
        <f t="shared" ref="A77:A78" si="1531">A76</f>
        <v>1. Niewypełnione</v>
      </c>
      <c r="B77" s="315"/>
      <c r="C77" s="318"/>
      <c r="D77" s="318"/>
      <c r="E77" s="318"/>
      <c r="F77" s="31"/>
      <c r="G77" s="183"/>
      <c r="H77" s="123">
        <f t="shared" ref="H77" si="1532">IF($B73=$B67,H71+F77,$F77)</f>
        <v>0</v>
      </c>
      <c r="I77" s="165">
        <f t="shared" si="1439"/>
        <v>0</v>
      </c>
      <c r="J77" s="141">
        <f t="shared" ref="J77" si="1533">IF($H76=0,0,IF($B67=$B73,IF($H78&gt;0,$H78+J71,K73+J71),IF($H78&gt;0,$H78,K73)))</f>
        <v>0</v>
      </c>
      <c r="K77" s="7">
        <f t="shared" si="1514"/>
        <v>0</v>
      </c>
      <c r="L77" s="6"/>
      <c r="M77" s="6"/>
      <c r="N77" s="6"/>
      <c r="O77" s="6"/>
      <c r="P77" s="26"/>
      <c r="Q77" s="29"/>
      <c r="R77" s="23"/>
      <c r="S77" s="141">
        <f t="shared" ref="S77" si="1534">IF($H76=0,0,IF($B67=$B73,IF($H78&gt;0,$H78+S71,T73+S71),IF($H78&gt;0,$H78,T73)))</f>
        <v>0</v>
      </c>
      <c r="T77" s="7">
        <f t="shared" si="1517"/>
        <v>0</v>
      </c>
      <c r="U77" s="6"/>
      <c r="V77" s="6"/>
      <c r="W77" s="6"/>
      <c r="X77" s="6"/>
      <c r="Y77" s="26"/>
      <c r="Z77" s="29"/>
      <c r="AA77" s="23"/>
      <c r="AB77" s="141">
        <f t="shared" ref="AB77" si="1535">IF($H76=0,0,IF($B67=$B73,IF($H78&gt;0,$H78+AB71,AC73+AB71),IF($H78&gt;0,$H78,AC73)))</f>
        <v>0</v>
      </c>
      <c r="AC77" s="7">
        <f t="shared" si="1520"/>
        <v>0</v>
      </c>
      <c r="AD77" s="6"/>
      <c r="AE77" s="6"/>
      <c r="AF77" s="6"/>
      <c r="AG77" s="6"/>
      <c r="AH77" s="26"/>
      <c r="AI77" s="29"/>
      <c r="AJ77" s="23"/>
      <c r="AK77" s="141">
        <f t="shared" ref="AK77" si="1536">IF($H76=0,0,IF($B67=$B73,IF($H78&gt;0,$H78+AK71,AL73+AK71),IF($H78&gt;0,$H78,AL73)))</f>
        <v>0</v>
      </c>
      <c r="AL77" s="7">
        <f t="shared" si="1523"/>
        <v>0</v>
      </c>
      <c r="AM77" s="6"/>
      <c r="AN77" s="6"/>
      <c r="AO77" s="6"/>
      <c r="AP77" s="6"/>
      <c r="AQ77" s="26"/>
      <c r="AR77" s="29"/>
      <c r="AS77" s="23"/>
      <c r="AT77" s="141">
        <f t="shared" ref="AT77" si="1537">IF($H76=0,0,IF($B67=$B73,IF($H78&gt;0,$H78+AT71,AU73+AT71),IF($H78&gt;0,$H78,AU73)))</f>
        <v>0</v>
      </c>
      <c r="AU77" s="7">
        <f t="shared" si="1526"/>
        <v>0</v>
      </c>
      <c r="AV77" s="6"/>
      <c r="AW77" s="6"/>
      <c r="AX77" s="6"/>
      <c r="AY77" s="6"/>
      <c r="AZ77" s="26"/>
      <c r="BA77" s="29"/>
      <c r="BB77" s="23"/>
      <c r="BC77" s="1">
        <f t="shared" ref="BC77" si="1538">IF(P75=0,0,P75-K78)</f>
        <v>0</v>
      </c>
      <c r="BD77" s="107">
        <f t="shared" ref="BD77" si="1539">BD76-BD75</f>
        <v>0</v>
      </c>
      <c r="BE77" s="108" t="str">
        <f t="shared" si="1494"/>
        <v>godziny ponadwymiarowe = Plan -to  co powinien uczyć</v>
      </c>
      <c r="BK77" s="100">
        <f t="shared" ref="BK77" si="1540">BK76-BK75</f>
        <v>0</v>
      </c>
      <c r="BL77" s="99" t="s">
        <v>74</v>
      </c>
    </row>
    <row r="78" spans="1:66" ht="18.75" customHeight="1" thickBot="1" x14ac:dyDescent="0.25">
      <c r="A78" s="1" t="str">
        <f t="shared" si="1531"/>
        <v>1. Niewypełnione</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Rozpocznij wypełniając nazwisko i imię, sprawdź pensum, l. tygodni, godz. w roku</v>
      </c>
      <c r="C78" s="314"/>
      <c r="D78" s="314"/>
      <c r="E78" s="314"/>
      <c r="F78" s="173"/>
      <c r="G78" s="184"/>
      <c r="H78" s="191">
        <f t="shared" si="201"/>
        <v>0</v>
      </c>
      <c r="I78" s="193"/>
      <c r="J78" s="176">
        <f t="shared" ref="J78" si="1541">IF($B67=$B73,IF(L73+L68&gt;0,1,0)+IF(M73+M68&gt;0,1,0)+IF(N73+N68&gt;0,1,0)+IF(O73+O68&gt;0,1,0)+IF(P73+P68&gt;0,1,0)+IF(Q73+Q68&gt;0,1,0)+IF(R73+R68&gt;0,1,0),J74)</f>
        <v>0</v>
      </c>
      <c r="K78" s="133">
        <f t="shared" ref="K78" si="1542">IF(OR($B73=$B79,J78=0,(K74-Q78+O78)&lt;=0),0,(K74-Q78+O78)/J78)</f>
        <v>0</v>
      </c>
      <c r="L78" s="137">
        <f t="shared" ref="L78" si="1543">IF(K78*(7-J75)&lt;=0,0,K78*(7-J75))</f>
        <v>0</v>
      </c>
      <c r="M78" s="309">
        <f t="shared" ref="M78" si="1544">ROUND(IF(OR(K75-K78*(7-J75)+P78&lt;0,$B73=$B79,K78&lt;=0,K75=0),0,IF(K75-K78*(7-J75)+P78&gt;Q78-O78+P78,Q78-O78+P78,K75-K78*(7-J75)+P78)),1)</f>
        <v>0</v>
      </c>
      <c r="N78" s="310"/>
      <c r="O78" s="139">
        <f t="shared" ref="O78" si="1545">IF(OR($B73=$B79,J74=0),0,IF($B73=$B67,J73,$F73))</f>
        <v>0</v>
      </c>
      <c r="P78" s="30">
        <f t="shared" ref="P78" si="1546">IF(OR($B73=$B79,J78=0),0,$G75-$G74)</f>
        <v>0</v>
      </c>
      <c r="Q78" s="134">
        <f t="shared" ref="Q78" si="1547">IF(OR($B73=$B79,J78=0),0,J77)</f>
        <v>0</v>
      </c>
      <c r="R78" s="138">
        <f t="shared" ref="R78" si="1548">IF($B73=$B79,0,K75)</f>
        <v>0</v>
      </c>
      <c r="S78" s="176">
        <f t="shared" ref="S78" si="1549">IF($B67=$B73,IF(U73+U68&gt;0,1,0)+IF(V73+V68&gt;0,1,0)+IF(W73+W68&gt;0,1,0)+IF(X73+X68&gt;0,1,0)+IF(Y73+Y68&gt;0,1,0)+IF(Z73+Z68&gt;0,1,0)+IF(AA73+AA68&gt;0,1,0),S74)</f>
        <v>0</v>
      </c>
      <c r="T78" s="133">
        <f t="shared" ref="T78" si="1550">IF(OR($B73=$B79,S78=0,(T74-Z78+X78)&lt;=0),0,(T74-Z78+X78)/S78)</f>
        <v>0</v>
      </c>
      <c r="U78" s="137">
        <f t="shared" ref="U78" si="1551">IF(T78*(7-S75)&lt;=0,0,T78*(7-S75))</f>
        <v>0</v>
      </c>
      <c r="V78" s="309">
        <f t="shared" ref="V78" si="1552">ROUND(IF(OR(T75-T78*(7-S75)+Y78&lt;0,$B73=$B79,T78&lt;=0,T75=0),0,IF(T75-T78*(7-S75)+Y78&gt;Z78-X78+Y78,Z78-X78+Y78,T75-T78*(7-S75)+Y78)),1)</f>
        <v>0</v>
      </c>
      <c r="W78" s="310"/>
      <c r="X78" s="139">
        <f t="shared" ref="X78" si="1553">IF(OR($B73=$B79,S74=0),0,IF($B73=$B67,S73,$F73))</f>
        <v>0</v>
      </c>
      <c r="Y78" s="30">
        <f t="shared" ref="Y78" si="1554">IF(OR($B73=$B79,S78=0),0,$G75-$G74)</f>
        <v>0</v>
      </c>
      <c r="Z78" s="134">
        <f t="shared" ref="Z78" si="1555">IF(OR($B73=$B79,S78=0),0,S77)</f>
        <v>0</v>
      </c>
      <c r="AA78" s="138">
        <f t="shared" ref="AA78" si="1556">IF($B73=$B79,0,T75)</f>
        <v>0</v>
      </c>
      <c r="AB78" s="176">
        <f t="shared" ref="AB78" si="1557">IF($B67=$B73,IF(AD73+AD68&gt;0,1,0)+IF(AE73+AE68&gt;0,1,0)+IF(AF73+AF68&gt;0,1,0)+IF(AG73+AG68&gt;0,1,0)+IF(AH73+AH68&gt;0,1,0)+IF(AI73+AI68&gt;0,1,0)+IF(AJ73+AJ68&gt;0,1,0),AB74)</f>
        <v>0</v>
      </c>
      <c r="AC78" s="133">
        <f t="shared" ref="AC78" si="1558">IF(OR($B73=$B79,AB78=0,(AC74-AI78+AG78)&lt;=0),0,(AC74-AI78+AG78)/AB78)</f>
        <v>0</v>
      </c>
      <c r="AD78" s="137">
        <f t="shared" ref="AD78" si="1559">IF(AC78*(7-AB75)&lt;=0,0,AC78*(7-AB75))</f>
        <v>0</v>
      </c>
      <c r="AE78" s="309">
        <f t="shared" ref="AE78" si="1560">ROUND(IF(OR(AC75-AC78*(7-AB75)+AH78&lt;0,$B73=$B79,AC78&lt;=0,AC75=0),0,IF(AC75-AC78*(7-AB75)+AH78&gt;AI78-AG78+AH78,AI78-AG78+AH78,AC75-AC78*(7-AB75)+AH78)),1)</f>
        <v>0</v>
      </c>
      <c r="AF78" s="310"/>
      <c r="AG78" s="139">
        <f t="shared" ref="AG78" si="1561">IF(OR($B73=$B79,AB74=0),0,IF($B73=$B67,AB73,$F73))</f>
        <v>0</v>
      </c>
      <c r="AH78" s="30">
        <f t="shared" ref="AH78" si="1562">IF(OR($B73=$B79,AB78=0),0,$G75-$G74)</f>
        <v>0</v>
      </c>
      <c r="AI78" s="134">
        <f t="shared" ref="AI78" si="1563">IF(OR($B73=$B79,AB78=0),0,AB77)</f>
        <v>0</v>
      </c>
      <c r="AJ78" s="138">
        <f t="shared" ref="AJ78" si="1564">IF($B73=$B79,0,AC75)</f>
        <v>0</v>
      </c>
      <c r="AK78" s="176">
        <f t="shared" ref="AK78" si="1565">IF($B67=$B73,IF(AM73+AM68&gt;0,1,0)+IF(AN73+AN68&gt;0,1,0)+IF(AO73+AO68&gt;0,1,0)+IF(AP73+AP68&gt;0,1,0)+IF(AQ73+AQ68&gt;0,1,0)+IF(AR73+AR68&gt;0,1,0)+IF(AS73+AS68&gt;0,1,0),AK74)</f>
        <v>0</v>
      </c>
      <c r="AL78" s="133">
        <f t="shared" ref="AL78" si="1566">IF(OR($B73=$B79,AK78=0,(AL74-AR78+AP78)&lt;=0),0,(AL74-AR78+AP78)/AK78)</f>
        <v>0</v>
      </c>
      <c r="AM78" s="137">
        <f t="shared" ref="AM78" si="1567">IF(AL78*(7-AK75)&lt;=0,0,AL78*(7-AK75))</f>
        <v>0</v>
      </c>
      <c r="AN78" s="309">
        <f t="shared" ref="AN78" si="1568">ROUND(IF(OR(AL75-AL78*(7-AK75)+AQ78&lt;0,$B73=$B79,AL78&lt;=0,AL75=0),0,IF(AL75-AL78*(7-AK75)+AQ78&gt;AR78-AP78+AQ78,AR78-AP78+AQ78,AL75-AL78*(7-AK75)+AQ78)),1)</f>
        <v>0</v>
      </c>
      <c r="AO78" s="310"/>
      <c r="AP78" s="139">
        <f t="shared" ref="AP78" si="1569">IF(OR($B73=$B79,AK74=0),0,IF($B73=$B67,AK73,$F73))</f>
        <v>0</v>
      </c>
      <c r="AQ78" s="30">
        <f t="shared" ref="AQ78" si="1570">IF(OR($B73=$B79,AK78=0),0,$G75-$G74)</f>
        <v>0</v>
      </c>
      <c r="AR78" s="134">
        <f t="shared" ref="AR78" si="1571">IF(OR($B73=$B79,AK78=0),0,AK77)</f>
        <v>0</v>
      </c>
      <c r="AS78" s="138">
        <f t="shared" ref="AS78" si="1572">IF($B73=$B79,0,AL75)</f>
        <v>0</v>
      </c>
      <c r="AT78" s="176">
        <f t="shared" ref="AT78" si="1573">IF($B67=$B73,IF(AV73+AV68&gt;0,1,0)+IF(AW73+AW68&gt;0,1,0)+IF(AX73+AX68&gt;0,1,0)+IF(AY73+AY68&gt;0,1,0)+IF(AZ73+AZ68&gt;0,1,0)+IF(BA73+BA68&gt;0,1,0)+IF(BB73+BB68&gt;0,1,0),AT74)</f>
        <v>0</v>
      </c>
      <c r="AU78" s="133">
        <f t="shared" ref="AU78" si="1574">IF(OR($B73=$B79,AT78=0,(AU74-BA78+AY78)&lt;=0),0,(AU74-BA78+AY78)/AT78)</f>
        <v>0</v>
      </c>
      <c r="AV78" s="137">
        <f t="shared" ref="AV78" si="1575">IF(AU78*(7-AT75)&lt;=0,0,AU78*(7-AT75))</f>
        <v>0</v>
      </c>
      <c r="AW78" s="309">
        <f t="shared" ref="AW78" si="1576">ROUND(IF(OR(AU75-AU78*(7-AT75)+AZ78&lt;0,$B73=$B79,AU78&lt;=0,AU75=0),0,IF(AU75-AU78*(7-AT75)+AZ78&gt;BA78-AY78+AZ78,BA78-AY78+AZ78,AU75-AU78*(7-AT75)+AZ78)),1)</f>
        <v>0</v>
      </c>
      <c r="AX78" s="310"/>
      <c r="AY78" s="139">
        <f t="shared" ref="AY78" si="1577">IF(OR($B73=$B79,AT74=0),0,IF($B73=$B67,AT73,$F73))</f>
        <v>0</v>
      </c>
      <c r="AZ78" s="30">
        <f t="shared" ref="AZ78" si="1578">IF(OR($B73=$B79,AT78=0),0,$G75-$G74)</f>
        <v>0</v>
      </c>
      <c r="BA78" s="134">
        <f t="shared" ref="BA78" si="1579">IF(OR($B73=$B79,AT78=0),0,AT77)</f>
        <v>0</v>
      </c>
      <c r="BB78" s="138">
        <f t="shared" ref="BB78" si="1580">IF($B73=$B79,0,AU75)</f>
        <v>0</v>
      </c>
      <c r="BC78" s="89">
        <f t="shared" ref="BC78" si="1581">SUBTOTAL(9,BC73:BC77)</f>
        <v>0</v>
      </c>
      <c r="BD78" s="109">
        <f t="shared" ref="BD78" si="1582">BD73</f>
        <v>0</v>
      </c>
      <c r="BE78" s="110">
        <f t="shared" ref="BE78" si="1583">IF(BD77&lt;=BD78,BD77,BD78)</f>
        <v>0</v>
      </c>
      <c r="BF78" s="90" t="str">
        <f t="shared" ref="BF78" si="1584">BM78</f>
        <v>godziny ponadwymiarowe wynik po sprawdzeniu czy nie przekracza planu</v>
      </c>
      <c r="BK78" s="101">
        <f t="shared" ref="BK78" si="1585">BK73</f>
        <v>-18</v>
      </c>
      <c r="BL78" s="102">
        <f t="shared" ref="BL78" si="1586">IF(BK77&lt;=BK73,BK77,BK73)</f>
        <v>-18</v>
      </c>
      <c r="BM78" s="91" t="s">
        <v>75</v>
      </c>
    </row>
    <row r="79" spans="1:66" ht="15.75" x14ac:dyDescent="0.2">
      <c r="A79" s="1" t="str">
        <f t="shared" ref="A79" si="1587">IF(B79="","1. Niewypełnione",B79)</f>
        <v>1. Niewypełnione</v>
      </c>
      <c r="B79" s="316"/>
      <c r="C79" s="317"/>
      <c r="D79" s="317"/>
      <c r="E79" s="317"/>
      <c r="F79" s="177">
        <v>18</v>
      </c>
      <c r="G79" s="185">
        <f t="shared" ref="G79" si="1588">F79</f>
        <v>18</v>
      </c>
      <c r="H79" s="177"/>
      <c r="I79" s="192">
        <f t="shared" ref="I79:I83" si="1589">K79+T79+AC79+AL79+AU79</f>
        <v>0</v>
      </c>
      <c r="J79" s="186">
        <f t="shared" ref="J79" si="1590">IF(OR($B79=$B85,J82=0),0,ROUND((K80+P84)/J82,0))</f>
        <v>0</v>
      </c>
      <c r="K79" s="51">
        <f t="shared" ref="K79:K80" si="1591">SUM(L79:R79)</f>
        <v>0</v>
      </c>
      <c r="L79" s="52"/>
      <c r="M79" s="52"/>
      <c r="N79" s="52"/>
      <c r="O79" s="52"/>
      <c r="P79" s="53"/>
      <c r="Q79" s="54"/>
      <c r="R79" s="55"/>
      <c r="S79" s="188">
        <f t="shared" ref="S79" si="1592">IF(OR($B79=$B85,S82=0),0,ROUND((T80+Y84)/S82,0))</f>
        <v>0</v>
      </c>
      <c r="T79" s="178">
        <f t="shared" ref="T79:T80" si="1593">SUM(U79:AA79)</f>
        <v>0</v>
      </c>
      <c r="U79" s="179">
        <f t="shared" ref="U79" si="1594">L79</f>
        <v>0</v>
      </c>
      <c r="V79" s="179">
        <f t="shared" ref="V79" si="1595">M79</f>
        <v>0</v>
      </c>
      <c r="W79" s="179">
        <f t="shared" ref="W79" si="1596">N79</f>
        <v>0</v>
      </c>
      <c r="X79" s="179">
        <f t="shared" ref="X79" si="1597">O79</f>
        <v>0</v>
      </c>
      <c r="Y79" s="180">
        <f t="shared" ref="Y79" si="1598">P79</f>
        <v>0</v>
      </c>
      <c r="Z79" s="181">
        <f t="shared" ref="Z79" si="1599">Q79</f>
        <v>0</v>
      </c>
      <c r="AA79" s="182">
        <f t="shared" ref="AA79" si="1600">R79</f>
        <v>0</v>
      </c>
      <c r="AB79" s="188">
        <f t="shared" ref="AB79" si="1601">IF(OR($B79=$B85,AB82=0),0,ROUND((AC80+AH84)/AB82,0))</f>
        <v>0</v>
      </c>
      <c r="AC79" s="178">
        <f t="shared" ref="AC79:AC80" si="1602">SUM(AD79:AJ79)</f>
        <v>0</v>
      </c>
      <c r="AD79" s="179">
        <f t="shared" ref="AD79" si="1603">U79</f>
        <v>0</v>
      </c>
      <c r="AE79" s="179">
        <f t="shared" ref="AE79" si="1604">V79</f>
        <v>0</v>
      </c>
      <c r="AF79" s="179">
        <f t="shared" ref="AF79" si="1605">W79</f>
        <v>0</v>
      </c>
      <c r="AG79" s="179">
        <f t="shared" ref="AG79" si="1606">X79</f>
        <v>0</v>
      </c>
      <c r="AH79" s="180">
        <f t="shared" ref="AH79" si="1607">Y79</f>
        <v>0</v>
      </c>
      <c r="AI79" s="181">
        <f t="shared" ref="AI79" si="1608">Z79</f>
        <v>0</v>
      </c>
      <c r="AJ79" s="182">
        <f t="shared" ref="AJ79" si="1609">AA79</f>
        <v>0</v>
      </c>
      <c r="AK79" s="188">
        <f t="shared" ref="AK79" si="1610">IF(OR($B79=$B85,AK82=0),0,ROUND((AL80+AQ84)/AK82,0))</f>
        <v>0</v>
      </c>
      <c r="AL79" s="178">
        <f t="shared" ref="AL79:AL80" si="1611">SUM(AM79:AS79)</f>
        <v>0</v>
      </c>
      <c r="AM79" s="179">
        <f t="shared" ref="AM79" si="1612">AD79</f>
        <v>0</v>
      </c>
      <c r="AN79" s="179">
        <f t="shared" ref="AN79" si="1613">AE79</f>
        <v>0</v>
      </c>
      <c r="AO79" s="179">
        <f t="shared" ref="AO79" si="1614">AF79</f>
        <v>0</v>
      </c>
      <c r="AP79" s="179">
        <f t="shared" ref="AP79" si="1615">AG79</f>
        <v>0</v>
      </c>
      <c r="AQ79" s="180">
        <f t="shared" ref="AQ79" si="1616">AH79</f>
        <v>0</v>
      </c>
      <c r="AR79" s="181">
        <f t="shared" ref="AR79" si="1617">AI79</f>
        <v>0</v>
      </c>
      <c r="AS79" s="182">
        <f t="shared" ref="AS79" si="1618">AJ79</f>
        <v>0</v>
      </c>
      <c r="AT79" s="188">
        <f t="shared" ref="AT79" si="1619">IF(OR($B79=$B85,AT82=0),0,ROUND((AU80+AZ84)/AT82,0))</f>
        <v>0</v>
      </c>
      <c r="AU79" s="178">
        <f t="shared" ref="AU79:AU80" si="1620">SUM(AV79:BB79)</f>
        <v>0</v>
      </c>
      <c r="AV79" s="179">
        <f t="shared" ref="AV79" si="1621">IF(SUM($AM$9:$AS$9)=SUM($AV$9:$BB$9),AM79,IF(AND(SUM($AV$9:$BB$9)&gt;42,SUM($AV$9:$BB$9)&lt;49),AM79,0))</f>
        <v>0</v>
      </c>
      <c r="AW79" s="179">
        <f t="shared" ref="AW79" si="1622">IF(SUM($AM$9:$AS$9)=SUM($AV$9:$BB$9),AN79,IF(AND(SUM($AV$9:$BB$9)&gt;42,SUM($AV$9:$BB$9)&lt;49),AN79,0))</f>
        <v>0</v>
      </c>
      <c r="AX79" s="179">
        <f t="shared" ref="AX79" si="1623">IF(SUM($AM$9:$AS$9)=SUM($AV$9:$BB$9),AO79,IF(AND(SUM($AV$9:$BB$9)&gt;42,SUM($AV$9:$BB$9)&lt;49),AO79,0))</f>
        <v>0</v>
      </c>
      <c r="AY79" s="179">
        <f t="shared" ref="AY79" si="1624">IF(SUM($AM$9:$AS$9)=SUM($AV$9:$BB$9),AP79,IF(AND(SUM($AV$9:$BB$9)&gt;42,SUM($AV$9:$BB$9)&lt;49),AP79,0))</f>
        <v>0</v>
      </c>
      <c r="AZ79" s="180">
        <f t="shared" ref="AZ79" si="1625">IF(SUM($AM$9:$AS$9)=SUM($AV$9:$BB$9),AQ79,IF(AND(SUM($AV$9:$BB$9)&gt;42,SUM($AV$9:$BB$9)&lt;49),AQ79,0))</f>
        <v>0</v>
      </c>
      <c r="BA79" s="181">
        <f t="shared" ref="BA79" si="1626">IF(SUM($AM$9:$AS$9)=SUM($AV$9:$BB$9),AR79,IF(AND(SUM($AV$9:$BB$9)&gt;42,SUM($AV$9:$BB$9)&lt;49),AR79,0))</f>
        <v>0</v>
      </c>
      <c r="BB79" s="182">
        <f t="shared" ref="BB79" si="1627">IF(SUM($AM$9:$AS$9)=SUM($AV$9:$BB$9),AS79,IF(AND(SUM($AV$9:$BB$9)&gt;42,SUM($AV$9:$BB$9)&lt;49),AS79,0))</f>
        <v>0</v>
      </c>
      <c r="BC79" s="1">
        <f t="shared" ref="BC79" si="1628">IF(L81=0,0,L81-K84)</f>
        <v>0</v>
      </c>
      <c r="BD79" s="103">
        <f t="shared" ref="BD79" si="1629">P84-N84</f>
        <v>0</v>
      </c>
      <c r="BE79" s="104" t="s">
        <v>80</v>
      </c>
      <c r="BK79" s="96">
        <f t="shared" ref="BK79" si="1630">K80-G80</f>
        <v>-18</v>
      </c>
      <c r="BL79" s="97" t="s">
        <v>76</v>
      </c>
    </row>
    <row r="80" spans="1:66" ht="12.75" hidden="1" customHeight="1" x14ac:dyDescent="0.2">
      <c r="B80" s="93"/>
      <c r="C80" s="94"/>
      <c r="D80" s="95"/>
      <c r="E80" s="115"/>
      <c r="F80" s="140" t="b">
        <f t="shared" ref="F80" si="1631">IF($B73=$B79,OR(F74,G79&lt;F79),G79&lt;F79)</f>
        <v>0</v>
      </c>
      <c r="G80" s="189">
        <f t="shared" si="155"/>
        <v>18</v>
      </c>
      <c r="H80" s="120"/>
      <c r="I80" s="165">
        <f t="shared" si="1589"/>
        <v>0</v>
      </c>
      <c r="J80" s="194">
        <f t="shared" ref="J80" si="1632">7-COUNTIF(L79:R79,0)-COUNTIF(L79:R79,"")</f>
        <v>0</v>
      </c>
      <c r="K80" s="22">
        <f t="shared" si="1591"/>
        <v>0</v>
      </c>
      <c r="L80" s="35">
        <f t="shared" ref="L80:R80" si="1633">IF($B73=$B79,L79+L74,L79)</f>
        <v>0</v>
      </c>
      <c r="M80" s="35">
        <f t="shared" si="1633"/>
        <v>0</v>
      </c>
      <c r="N80" s="35">
        <f t="shared" si="1633"/>
        <v>0</v>
      </c>
      <c r="O80" s="35">
        <f t="shared" si="1633"/>
        <v>0</v>
      </c>
      <c r="P80" s="36">
        <f t="shared" si="1633"/>
        <v>0</v>
      </c>
      <c r="Q80" s="37">
        <f t="shared" si="1633"/>
        <v>0</v>
      </c>
      <c r="R80" s="38">
        <f t="shared" si="1633"/>
        <v>0</v>
      </c>
      <c r="S80" s="194">
        <f t="shared" ref="S80" si="1634">7-COUNTIF(U79:AA79,0)-COUNTIF(U79:AA79,"")</f>
        <v>0</v>
      </c>
      <c r="T80" s="22">
        <f t="shared" si="1593"/>
        <v>0</v>
      </c>
      <c r="U80" s="35">
        <f t="shared" ref="U80:AA80" si="1635">IF($B73=$B79,U79+U74,U79)</f>
        <v>0</v>
      </c>
      <c r="V80" s="35">
        <f t="shared" si="1635"/>
        <v>0</v>
      </c>
      <c r="W80" s="35">
        <f t="shared" si="1635"/>
        <v>0</v>
      </c>
      <c r="X80" s="35">
        <f t="shared" si="1635"/>
        <v>0</v>
      </c>
      <c r="Y80" s="36">
        <f t="shared" si="1635"/>
        <v>0</v>
      </c>
      <c r="Z80" s="37">
        <f t="shared" si="1635"/>
        <v>0</v>
      </c>
      <c r="AA80" s="38">
        <f t="shared" si="1635"/>
        <v>0</v>
      </c>
      <c r="AB80" s="194">
        <f t="shared" ref="AB80" si="1636">7-COUNTIF(AD79:AJ79,0)-COUNTIF(AD79:AJ79,"")</f>
        <v>0</v>
      </c>
      <c r="AC80" s="22">
        <f t="shared" si="1602"/>
        <v>0</v>
      </c>
      <c r="AD80" s="35">
        <f t="shared" ref="AD80:AJ80" si="1637">IF($B73=$B79,AD79+AD74,AD79)</f>
        <v>0</v>
      </c>
      <c r="AE80" s="35">
        <f t="shared" si="1637"/>
        <v>0</v>
      </c>
      <c r="AF80" s="35">
        <f t="shared" si="1637"/>
        <v>0</v>
      </c>
      <c r="AG80" s="35">
        <f t="shared" si="1637"/>
        <v>0</v>
      </c>
      <c r="AH80" s="36">
        <f t="shared" si="1637"/>
        <v>0</v>
      </c>
      <c r="AI80" s="37">
        <f t="shared" si="1637"/>
        <v>0</v>
      </c>
      <c r="AJ80" s="38">
        <f t="shared" si="1637"/>
        <v>0</v>
      </c>
      <c r="AK80" s="194">
        <f t="shared" ref="AK80" si="1638">7-COUNTIF(AM79:AS79,0)-COUNTIF(AM79:AS79,"")</f>
        <v>0</v>
      </c>
      <c r="AL80" s="22">
        <f t="shared" si="1611"/>
        <v>0</v>
      </c>
      <c r="AM80" s="35">
        <f t="shared" ref="AM80:AS80" si="1639">IF($B73=$B79,AM79+AM74,AM79)</f>
        <v>0</v>
      </c>
      <c r="AN80" s="35">
        <f t="shared" si="1639"/>
        <v>0</v>
      </c>
      <c r="AO80" s="35">
        <f t="shared" si="1639"/>
        <v>0</v>
      </c>
      <c r="AP80" s="35">
        <f t="shared" si="1639"/>
        <v>0</v>
      </c>
      <c r="AQ80" s="36">
        <f t="shared" si="1639"/>
        <v>0</v>
      </c>
      <c r="AR80" s="37">
        <f t="shared" si="1639"/>
        <v>0</v>
      </c>
      <c r="AS80" s="38">
        <f t="shared" si="1639"/>
        <v>0</v>
      </c>
      <c r="AT80" s="194">
        <f t="shared" ref="AT80" si="1640">7-COUNTIF(AV79:BB79,0)-COUNTIF(AV79:BB79,"")</f>
        <v>0</v>
      </c>
      <c r="AU80" s="22">
        <f t="shared" si="1620"/>
        <v>0</v>
      </c>
      <c r="AV80" s="35">
        <f t="shared" ref="AV80:BB80" si="1641">IF($B73=$B79,AV79+AV74,AV79)</f>
        <v>0</v>
      </c>
      <c r="AW80" s="35">
        <f t="shared" si="1641"/>
        <v>0</v>
      </c>
      <c r="AX80" s="35">
        <f t="shared" si="1641"/>
        <v>0</v>
      </c>
      <c r="AY80" s="35">
        <f t="shared" si="1641"/>
        <v>0</v>
      </c>
      <c r="AZ80" s="36">
        <f t="shared" si="1641"/>
        <v>0</v>
      </c>
      <c r="BA80" s="37">
        <f t="shared" si="1641"/>
        <v>0</v>
      </c>
      <c r="BB80" s="38">
        <f t="shared" si="1641"/>
        <v>0</v>
      </c>
      <c r="BC80" s="1">
        <f t="shared" ref="BC80" si="1642">IF(M81=0,0,M81-K84)</f>
        <v>0</v>
      </c>
      <c r="BD80" s="105">
        <f t="shared" ref="BD80" si="1643">7-J81</f>
        <v>0</v>
      </c>
      <c r="BE80" s="106" t="str">
        <f t="shared" ref="BE80:BE83" si="1644">BL80</f>
        <v>Dni realizacji</v>
      </c>
      <c r="BG80" s="89" t="s">
        <v>78</v>
      </c>
      <c r="BK80" s="98">
        <f t="shared" ref="BK80" si="1645">7-J81</f>
        <v>0</v>
      </c>
      <c r="BL80" s="99" t="s">
        <v>72</v>
      </c>
    </row>
    <row r="81" spans="1:66" ht="15" hidden="1" customHeight="1" x14ac:dyDescent="0.2">
      <c r="B81" s="116"/>
      <c r="C81" s="117"/>
      <c r="D81" s="118"/>
      <c r="E81" s="119"/>
      <c r="F81" s="92"/>
      <c r="G81" s="190">
        <f t="shared" ref="G81" si="1646">IF(AND($B73=$B79,$B73&lt;&gt;"",$B73&lt;&gt;0),F79+G75,F79)</f>
        <v>18</v>
      </c>
      <c r="H81" s="121"/>
      <c r="I81" s="165">
        <f t="shared" si="1589"/>
        <v>0</v>
      </c>
      <c r="J81" s="195">
        <f t="shared" ref="J81" si="1647">IF($B79=$B73,COUNTIF(L81:R81,0),COUNTIF(L82:R82,0)+COUNTIF(L82:R82,""))</f>
        <v>7</v>
      </c>
      <c r="K81" s="39">
        <f t="shared" ref="K81:R81" si="1648">IF($B73=$B79,K82+K75,K82)</f>
        <v>0</v>
      </c>
      <c r="L81" s="40">
        <f t="shared" si="1648"/>
        <v>0</v>
      </c>
      <c r="M81" s="40">
        <f t="shared" si="1648"/>
        <v>0</v>
      </c>
      <c r="N81" s="40">
        <f t="shared" si="1648"/>
        <v>0</v>
      </c>
      <c r="O81" s="40">
        <f t="shared" si="1648"/>
        <v>0</v>
      </c>
      <c r="P81" s="41">
        <f t="shared" si="1648"/>
        <v>0</v>
      </c>
      <c r="Q81" s="42">
        <f t="shared" si="1648"/>
        <v>0</v>
      </c>
      <c r="R81" s="43">
        <f t="shared" si="1648"/>
        <v>0</v>
      </c>
      <c r="S81" s="195">
        <f t="shared" ref="S81" si="1649">IF($B79=$B73,COUNTIF(U81:AA81,0),COUNTIF(U82:AA82,0)+COUNTIF(U82:AA82,""))</f>
        <v>7</v>
      </c>
      <c r="T81" s="39">
        <f t="shared" ref="T81:AA81" si="1650">IF($B73=$B79,T82+T75,T82)</f>
        <v>0</v>
      </c>
      <c r="U81" s="40">
        <f t="shared" si="1650"/>
        <v>0</v>
      </c>
      <c r="V81" s="40">
        <f t="shared" si="1650"/>
        <v>0</v>
      </c>
      <c r="W81" s="40">
        <f t="shared" si="1650"/>
        <v>0</v>
      </c>
      <c r="X81" s="40">
        <f t="shared" si="1650"/>
        <v>0</v>
      </c>
      <c r="Y81" s="41">
        <f t="shared" si="1650"/>
        <v>0</v>
      </c>
      <c r="Z81" s="42">
        <f t="shared" si="1650"/>
        <v>0</v>
      </c>
      <c r="AA81" s="43">
        <f t="shared" si="1650"/>
        <v>0</v>
      </c>
      <c r="AB81" s="195">
        <f t="shared" ref="AB81" si="1651">IF($B79=$B73,COUNTIF(AD81:AJ81,0),COUNTIF(AD82:AJ82,0)+COUNTIF(AD82:AJ82,""))</f>
        <v>7</v>
      </c>
      <c r="AC81" s="39">
        <f t="shared" ref="AC81:AJ81" si="1652">IF($B73=$B79,AC82+AC75,AC82)</f>
        <v>0</v>
      </c>
      <c r="AD81" s="40">
        <f t="shared" si="1652"/>
        <v>0</v>
      </c>
      <c r="AE81" s="40">
        <f t="shared" si="1652"/>
        <v>0</v>
      </c>
      <c r="AF81" s="40">
        <f t="shared" si="1652"/>
        <v>0</v>
      </c>
      <c r="AG81" s="40">
        <f t="shared" si="1652"/>
        <v>0</v>
      </c>
      <c r="AH81" s="41">
        <f t="shared" si="1652"/>
        <v>0</v>
      </c>
      <c r="AI81" s="42">
        <f t="shared" si="1652"/>
        <v>0</v>
      </c>
      <c r="AJ81" s="43">
        <f t="shared" si="1652"/>
        <v>0</v>
      </c>
      <c r="AK81" s="195">
        <f t="shared" ref="AK81" si="1653">IF($B79=$B73,COUNTIF(AM81:AS81,0),COUNTIF(AM82:AS82,0)+COUNTIF(AM82:AS82,""))</f>
        <v>7</v>
      </c>
      <c r="AL81" s="39">
        <f t="shared" ref="AL81:AS81" si="1654">IF($B73=$B79,AL82+AL75,AL82)</f>
        <v>0</v>
      </c>
      <c r="AM81" s="40">
        <f t="shared" si="1654"/>
        <v>0</v>
      </c>
      <c r="AN81" s="40">
        <f t="shared" si="1654"/>
        <v>0</v>
      </c>
      <c r="AO81" s="40">
        <f t="shared" si="1654"/>
        <v>0</v>
      </c>
      <c r="AP81" s="40">
        <f t="shared" si="1654"/>
        <v>0</v>
      </c>
      <c r="AQ81" s="41">
        <f t="shared" si="1654"/>
        <v>0</v>
      </c>
      <c r="AR81" s="42">
        <f t="shared" si="1654"/>
        <v>0</v>
      </c>
      <c r="AS81" s="43">
        <f t="shared" si="1654"/>
        <v>0</v>
      </c>
      <c r="AT81" s="195">
        <f t="shared" ref="AT81" si="1655">IF($B79=$B73,COUNTIF(AV81:BB81,0),COUNTIF(AV82:BB82,0)+COUNTIF(AV82:BB82,""))</f>
        <v>7</v>
      </c>
      <c r="AU81" s="39">
        <f t="shared" ref="AU81:BB81" si="1656">IF($B73=$B79,AU82+AU75,AU82)</f>
        <v>0</v>
      </c>
      <c r="AV81" s="40">
        <f t="shared" si="1656"/>
        <v>0</v>
      </c>
      <c r="AW81" s="40">
        <f t="shared" si="1656"/>
        <v>0</v>
      </c>
      <c r="AX81" s="40">
        <f t="shared" si="1656"/>
        <v>0</v>
      </c>
      <c r="AY81" s="40">
        <f t="shared" si="1656"/>
        <v>0</v>
      </c>
      <c r="AZ81" s="41">
        <f t="shared" si="1656"/>
        <v>0</v>
      </c>
      <c r="BA81" s="42">
        <f t="shared" si="1656"/>
        <v>0</v>
      </c>
      <c r="BB81" s="43">
        <f t="shared" si="1656"/>
        <v>0</v>
      </c>
      <c r="BC81" s="1">
        <f t="shared" ref="BC81" si="1657">IF(N81=0,0,N81-K84)</f>
        <v>0</v>
      </c>
      <c r="BD81" s="112">
        <f t="shared" ref="BD81" si="1658">BD80*K84</f>
        <v>0</v>
      </c>
      <c r="BE81" s="106" t="str">
        <f t="shared" si="1644"/>
        <v>Realizacja planu</v>
      </c>
      <c r="BG81" s="114">
        <f t="shared" ref="BG81" si="1659">J79</f>
        <v>0</v>
      </c>
      <c r="BH81" s="89" t="s">
        <v>73</v>
      </c>
      <c r="BK81" s="111">
        <f t="shared" ref="BK81" si="1660">BK80*K84</f>
        <v>0</v>
      </c>
      <c r="BL81" s="99" t="s">
        <v>71</v>
      </c>
      <c r="BN81" s="89" t="s">
        <v>79</v>
      </c>
    </row>
    <row r="82" spans="1:66" ht="15.75" customHeight="1" x14ac:dyDescent="0.2">
      <c r="A82" s="1" t="str">
        <f t="shared" ref="A82" si="1661">A79</f>
        <v>1. Niewypełnione</v>
      </c>
      <c r="B82" s="315">
        <f t="shared" si="177"/>
        <v>11</v>
      </c>
      <c r="C82" s="318"/>
      <c r="D82" s="318"/>
      <c r="E82" s="318"/>
      <c r="F82" s="31"/>
      <c r="G82" s="183"/>
      <c r="H82" s="122">
        <f t="shared" ref="H82" si="1662">5-COUNTIF(AU79,0)-COUNTIF(AL79,0)-COUNTIF(AC79,0)-COUNTIF(T79,0)-COUNTIF(K79,0)</f>
        <v>0</v>
      </c>
      <c r="I82" s="165">
        <f t="shared" si="1589"/>
        <v>0</v>
      </c>
      <c r="J82" s="187">
        <f t="shared" ref="J82" si="1663">IF($B79=$B73,J76+IF($F79&lt;&gt;$G79,(K79+$G81-$G80)/$F79,K79/$F79),IF($F79&lt;&gt;G79,(K79+$G81-$G80)/$F79,K79/$F79))</f>
        <v>0</v>
      </c>
      <c r="K82" s="7">
        <f t="shared" ref="K82:K83" si="1664">SUM(L82:R82)</f>
        <v>0</v>
      </c>
      <c r="L82" s="26">
        <f t="shared" ref="L82:R82" si="1665">L79</f>
        <v>0</v>
      </c>
      <c r="M82" s="26">
        <f t="shared" si="1665"/>
        <v>0</v>
      </c>
      <c r="N82" s="26">
        <f t="shared" si="1665"/>
        <v>0</v>
      </c>
      <c r="O82" s="26">
        <f t="shared" si="1665"/>
        <v>0</v>
      </c>
      <c r="P82" s="26">
        <f t="shared" si="1665"/>
        <v>0</v>
      </c>
      <c r="Q82" s="29">
        <f t="shared" si="1665"/>
        <v>0</v>
      </c>
      <c r="R82" s="23">
        <f t="shared" si="1665"/>
        <v>0</v>
      </c>
      <c r="S82" s="187">
        <f t="shared" ref="S82" si="1666">IF($B79=$B73,S76+IF($F79&lt;&gt;$G79,(T79+$G81-$G80)/$F79,T79/$F79),IF($F79&lt;&gt;P79,(T79+$G81-$G80)/$F79,T79/$F79))</f>
        <v>0</v>
      </c>
      <c r="T82" s="7">
        <f t="shared" ref="T82:T83" si="1667">SUM(U82:AA82)</f>
        <v>0</v>
      </c>
      <c r="U82" s="26">
        <f t="shared" ref="U82:AA82" si="1668">U79</f>
        <v>0</v>
      </c>
      <c r="V82" s="26">
        <f t="shared" si="1668"/>
        <v>0</v>
      </c>
      <c r="W82" s="26">
        <f t="shared" si="1668"/>
        <v>0</v>
      </c>
      <c r="X82" s="26">
        <f t="shared" si="1668"/>
        <v>0</v>
      </c>
      <c r="Y82" s="113">
        <f t="shared" si="1668"/>
        <v>0</v>
      </c>
      <c r="Z82" s="29">
        <f t="shared" si="1668"/>
        <v>0</v>
      </c>
      <c r="AA82" s="23">
        <f t="shared" si="1668"/>
        <v>0</v>
      </c>
      <c r="AB82" s="187">
        <f t="shared" ref="AB82" si="1669">IF($B79=$B73,AB76+IF($F79&lt;&gt;$G79,(AC79+$G81-$G80)/$F79,AC79/$F79),IF($F79&lt;&gt;Y79,(AC79+$G81-$G80)/$F79,AC79/$F79))</f>
        <v>0</v>
      </c>
      <c r="AC82" s="7">
        <f t="shared" ref="AC82:AC83" si="1670">SUM(AD82:AJ82)</f>
        <v>0</v>
      </c>
      <c r="AD82" s="26">
        <f t="shared" ref="AD82:AJ82" si="1671">AD79</f>
        <v>0</v>
      </c>
      <c r="AE82" s="26">
        <f t="shared" si="1671"/>
        <v>0</v>
      </c>
      <c r="AF82" s="26">
        <f t="shared" si="1671"/>
        <v>0</v>
      </c>
      <c r="AG82" s="26">
        <f t="shared" si="1671"/>
        <v>0</v>
      </c>
      <c r="AH82" s="113">
        <f t="shared" si="1671"/>
        <v>0</v>
      </c>
      <c r="AI82" s="29">
        <f t="shared" si="1671"/>
        <v>0</v>
      </c>
      <c r="AJ82" s="23">
        <f t="shared" si="1671"/>
        <v>0</v>
      </c>
      <c r="AK82" s="187">
        <f t="shared" ref="AK82" si="1672">IF($B79=$B73,AK76+IF($F79&lt;&gt;$G79,(AL79+$G81-$G80)/$F79,AL79/$F79),IF($F79&lt;&gt;AH79,(AL79+$G81-$G80)/$F79,AL79/$F79))</f>
        <v>0</v>
      </c>
      <c r="AL82" s="7">
        <f t="shared" ref="AL82:AL83" si="1673">SUM(AM82:AS82)</f>
        <v>0</v>
      </c>
      <c r="AM82" s="26">
        <f t="shared" ref="AM82:AS82" si="1674">AM79</f>
        <v>0</v>
      </c>
      <c r="AN82" s="26">
        <f t="shared" si="1674"/>
        <v>0</v>
      </c>
      <c r="AO82" s="26">
        <f t="shared" si="1674"/>
        <v>0</v>
      </c>
      <c r="AP82" s="26">
        <f t="shared" si="1674"/>
        <v>0</v>
      </c>
      <c r="AQ82" s="113">
        <f t="shared" si="1674"/>
        <v>0</v>
      </c>
      <c r="AR82" s="29">
        <f t="shared" si="1674"/>
        <v>0</v>
      </c>
      <c r="AS82" s="23">
        <f t="shared" si="1674"/>
        <v>0</v>
      </c>
      <c r="AT82" s="187">
        <f t="shared" ref="AT82" si="1675">IF($B79=$B73,AT76+IF($F79&lt;&gt;$G79,(AU79+$G81-$G80)/$F79,AU79/$F79),IF($F79&lt;&gt;AQ79,(AU79+$G81-$G80)/$F79,AU79/$F79))</f>
        <v>0</v>
      </c>
      <c r="AU82" s="7">
        <f t="shared" ref="AU82:AU83" si="1676">SUM(AV82:BB82)</f>
        <v>0</v>
      </c>
      <c r="AV82" s="6">
        <f t="shared" si="193"/>
        <v>0</v>
      </c>
      <c r="AW82" s="6">
        <f t="shared" ref="AW82:BB82" si="1677">IF(SUM($AM$9:$AS$9)=SUM($AV$9:$BB$9),AW79,IF(AND(SUM($AV$9:$BB$9)&gt;42,SUM($AV$9:$BB$9)&lt;49),AW79,0))</f>
        <v>0</v>
      </c>
      <c r="AX82" s="6">
        <f t="shared" si="1677"/>
        <v>0</v>
      </c>
      <c r="AY82" s="6">
        <f t="shared" si="1677"/>
        <v>0</v>
      </c>
      <c r="AZ82" s="26">
        <f t="shared" si="1677"/>
        <v>0</v>
      </c>
      <c r="BA82" s="29">
        <f t="shared" si="1677"/>
        <v>0</v>
      </c>
      <c r="BB82" s="23">
        <f t="shared" si="1677"/>
        <v>0</v>
      </c>
      <c r="BC82" s="1">
        <f t="shared" ref="BC82" si="1678">IF(O81=0,0,O81-K84)</f>
        <v>0</v>
      </c>
      <c r="BD82" s="105">
        <f t="shared" ref="BD82" si="1679">K81</f>
        <v>0</v>
      </c>
      <c r="BE82" s="106" t="str">
        <f t="shared" si="1644"/>
        <v>Godziny zrealizowane</v>
      </c>
      <c r="BK82" s="100">
        <f t="shared" ref="BK82" si="1680">K81</f>
        <v>0</v>
      </c>
      <c r="BL82" s="99" t="s">
        <v>77</v>
      </c>
    </row>
    <row r="83" spans="1:66" ht="15.75" customHeight="1" x14ac:dyDescent="0.2">
      <c r="A83" s="1" t="str">
        <f t="shared" ref="A83:A84" si="1681">A82</f>
        <v>1. Niewypełnione</v>
      </c>
      <c r="B83" s="315"/>
      <c r="C83" s="318"/>
      <c r="D83" s="318"/>
      <c r="E83" s="318"/>
      <c r="F83" s="31"/>
      <c r="G83" s="183"/>
      <c r="H83" s="123">
        <f t="shared" ref="H83" si="1682">IF($B79=$B73,H77+F83,$F83)</f>
        <v>0</v>
      </c>
      <c r="I83" s="165">
        <f t="shared" si="1589"/>
        <v>0</v>
      </c>
      <c r="J83" s="141">
        <f t="shared" ref="J83" si="1683">IF($H82=0,0,IF($B73=$B79,IF($H84&gt;0,$H84+J77,K79+J77),IF($H84&gt;0,$H84,K79)))</f>
        <v>0</v>
      </c>
      <c r="K83" s="7">
        <f t="shared" si="1664"/>
        <v>0</v>
      </c>
      <c r="L83" s="6"/>
      <c r="M83" s="6"/>
      <c r="N83" s="6"/>
      <c r="O83" s="6"/>
      <c r="P83" s="26"/>
      <c r="Q83" s="29"/>
      <c r="R83" s="23"/>
      <c r="S83" s="141">
        <f t="shared" ref="S83" si="1684">IF($H82=0,0,IF($B73=$B79,IF($H84&gt;0,$H84+S77,T79+S77),IF($H84&gt;0,$H84,T79)))</f>
        <v>0</v>
      </c>
      <c r="T83" s="7">
        <f t="shared" si="1667"/>
        <v>0</v>
      </c>
      <c r="U83" s="6"/>
      <c r="V83" s="6"/>
      <c r="W83" s="6"/>
      <c r="X83" s="6"/>
      <c r="Y83" s="26"/>
      <c r="Z83" s="29"/>
      <c r="AA83" s="23"/>
      <c r="AB83" s="141">
        <f t="shared" ref="AB83" si="1685">IF($H82=0,0,IF($B73=$B79,IF($H84&gt;0,$H84+AB77,AC79+AB77),IF($H84&gt;0,$H84,AC79)))</f>
        <v>0</v>
      </c>
      <c r="AC83" s="7">
        <f t="shared" si="1670"/>
        <v>0</v>
      </c>
      <c r="AD83" s="6"/>
      <c r="AE83" s="6"/>
      <c r="AF83" s="6"/>
      <c r="AG83" s="6"/>
      <c r="AH83" s="26"/>
      <c r="AI83" s="29"/>
      <c r="AJ83" s="23"/>
      <c r="AK83" s="141">
        <f t="shared" ref="AK83" si="1686">IF($H82=0,0,IF($B73=$B79,IF($H84&gt;0,$H84+AK77,AL79+AK77),IF($H84&gt;0,$H84,AL79)))</f>
        <v>0</v>
      </c>
      <c r="AL83" s="7">
        <f t="shared" si="1673"/>
        <v>0</v>
      </c>
      <c r="AM83" s="6"/>
      <c r="AN83" s="6"/>
      <c r="AO83" s="6"/>
      <c r="AP83" s="6"/>
      <c r="AQ83" s="26"/>
      <c r="AR83" s="29"/>
      <c r="AS83" s="23"/>
      <c r="AT83" s="141">
        <f t="shared" ref="AT83" si="1687">IF($H82=0,0,IF($B73=$B79,IF($H84&gt;0,$H84+AT77,AU79+AT77),IF($H84&gt;0,$H84,AU79)))</f>
        <v>0</v>
      </c>
      <c r="AU83" s="7">
        <f t="shared" si="1676"/>
        <v>0</v>
      </c>
      <c r="AV83" s="6"/>
      <c r="AW83" s="6"/>
      <c r="AX83" s="6"/>
      <c r="AY83" s="6"/>
      <c r="AZ83" s="26"/>
      <c r="BA83" s="29"/>
      <c r="BB83" s="23"/>
      <c r="BC83" s="1">
        <f t="shared" ref="BC83" si="1688">IF(P81=0,0,P81-K84)</f>
        <v>0</v>
      </c>
      <c r="BD83" s="107">
        <f t="shared" ref="BD83" si="1689">BD82-BD81</f>
        <v>0</v>
      </c>
      <c r="BE83" s="108" t="str">
        <f t="shared" si="1644"/>
        <v>godziny ponadwymiarowe = Plan -to  co powinien uczyć</v>
      </c>
      <c r="BK83" s="100">
        <f t="shared" ref="BK83" si="1690">BK82-BK81</f>
        <v>0</v>
      </c>
      <c r="BL83" s="99" t="s">
        <v>74</v>
      </c>
    </row>
    <row r="84" spans="1:66" ht="18.75" customHeight="1" thickBot="1" x14ac:dyDescent="0.25">
      <c r="A84" s="1" t="str">
        <f t="shared" si="1681"/>
        <v>1. Niewypełnione</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Rozpocznij wypełniając nazwisko i imię, sprawdź pensum, l. tygodni, godz. w roku</v>
      </c>
      <c r="C84" s="314"/>
      <c r="D84" s="314"/>
      <c r="E84" s="314"/>
      <c r="F84" s="173"/>
      <c r="G84" s="184"/>
      <c r="H84" s="191">
        <f t="shared" si="201"/>
        <v>0</v>
      </c>
      <c r="I84" s="193"/>
      <c r="J84" s="176">
        <f t="shared" ref="J84" si="1691">IF($B73=$B79,IF(L79+L74&gt;0,1,0)+IF(M79+M74&gt;0,1,0)+IF(N79+N74&gt;0,1,0)+IF(O79+O74&gt;0,1,0)+IF(P79+P74&gt;0,1,0)+IF(Q79+Q74&gt;0,1,0)+IF(R79+R74&gt;0,1,0),J80)</f>
        <v>0</v>
      </c>
      <c r="K84" s="133">
        <f t="shared" ref="K84" si="1692">IF(OR($B79=$B85,J84=0,(K80-Q84+O84)&lt;=0),0,(K80-Q84+O84)/J84)</f>
        <v>0</v>
      </c>
      <c r="L84" s="137">
        <f t="shared" ref="L84" si="1693">IF(K84*(7-J81)&lt;=0,0,K84*(7-J81))</f>
        <v>0</v>
      </c>
      <c r="M84" s="309">
        <f t="shared" ref="M84" si="1694">ROUND(IF(OR(K81-K84*(7-J81)+P84&lt;0,$B79=$B85,K84&lt;=0,K81=0),0,IF(K81-K84*(7-J81)+P84&gt;Q84-O84+P84,Q84-O84+P84,K81-K84*(7-J81)+P84)),1)</f>
        <v>0</v>
      </c>
      <c r="N84" s="310"/>
      <c r="O84" s="139">
        <f t="shared" ref="O84" si="1695">IF(OR($B79=$B85,J80=0),0,IF($B79=$B73,J79,$F79))</f>
        <v>0</v>
      </c>
      <c r="P84" s="30">
        <f t="shared" ref="P84" si="1696">IF(OR($B79=$B85,J84=0),0,$G81-$G80)</f>
        <v>0</v>
      </c>
      <c r="Q84" s="134">
        <f t="shared" ref="Q84" si="1697">IF(OR($B79=$B85,J84=0),0,J83)</f>
        <v>0</v>
      </c>
      <c r="R84" s="138">
        <f t="shared" ref="R84" si="1698">IF($B79=$B85,0,K81)</f>
        <v>0</v>
      </c>
      <c r="S84" s="176">
        <f t="shared" ref="S84" si="1699">IF($B73=$B79,IF(U79+U74&gt;0,1,0)+IF(V79+V74&gt;0,1,0)+IF(W79+W74&gt;0,1,0)+IF(X79+X74&gt;0,1,0)+IF(Y79+Y74&gt;0,1,0)+IF(Z79+Z74&gt;0,1,0)+IF(AA79+AA74&gt;0,1,0),S80)</f>
        <v>0</v>
      </c>
      <c r="T84" s="133">
        <f t="shared" ref="T84" si="1700">IF(OR($B79=$B85,S84=0,(T80-Z84+X84)&lt;=0),0,(T80-Z84+X84)/S84)</f>
        <v>0</v>
      </c>
      <c r="U84" s="137">
        <f t="shared" ref="U84" si="1701">IF(T84*(7-S81)&lt;=0,0,T84*(7-S81))</f>
        <v>0</v>
      </c>
      <c r="V84" s="309">
        <f t="shared" ref="V84" si="1702">ROUND(IF(OR(T81-T84*(7-S81)+Y84&lt;0,$B79=$B85,T84&lt;=0,T81=0),0,IF(T81-T84*(7-S81)+Y84&gt;Z84-X84+Y84,Z84-X84+Y84,T81-T84*(7-S81)+Y84)),1)</f>
        <v>0</v>
      </c>
      <c r="W84" s="310"/>
      <c r="X84" s="139">
        <f t="shared" ref="X84" si="1703">IF(OR($B79=$B85,S80=0),0,IF($B79=$B73,S79,$F79))</f>
        <v>0</v>
      </c>
      <c r="Y84" s="30">
        <f t="shared" ref="Y84" si="1704">IF(OR($B79=$B85,S84=0),0,$G81-$G80)</f>
        <v>0</v>
      </c>
      <c r="Z84" s="134">
        <f t="shared" ref="Z84" si="1705">IF(OR($B79=$B85,S84=0),0,S83)</f>
        <v>0</v>
      </c>
      <c r="AA84" s="138">
        <f t="shared" ref="AA84" si="1706">IF($B79=$B85,0,T81)</f>
        <v>0</v>
      </c>
      <c r="AB84" s="176">
        <f t="shared" ref="AB84" si="1707">IF($B73=$B79,IF(AD79+AD74&gt;0,1,0)+IF(AE79+AE74&gt;0,1,0)+IF(AF79+AF74&gt;0,1,0)+IF(AG79+AG74&gt;0,1,0)+IF(AH79+AH74&gt;0,1,0)+IF(AI79+AI74&gt;0,1,0)+IF(AJ79+AJ74&gt;0,1,0),AB80)</f>
        <v>0</v>
      </c>
      <c r="AC84" s="133">
        <f t="shared" ref="AC84" si="1708">IF(OR($B79=$B85,AB84=0,(AC80-AI84+AG84)&lt;=0),0,(AC80-AI84+AG84)/AB84)</f>
        <v>0</v>
      </c>
      <c r="AD84" s="137">
        <f t="shared" ref="AD84" si="1709">IF(AC84*(7-AB81)&lt;=0,0,AC84*(7-AB81))</f>
        <v>0</v>
      </c>
      <c r="AE84" s="309">
        <f t="shared" ref="AE84" si="1710">ROUND(IF(OR(AC81-AC84*(7-AB81)+AH84&lt;0,$B79=$B85,AC84&lt;=0,AC81=0),0,IF(AC81-AC84*(7-AB81)+AH84&gt;AI84-AG84+AH84,AI84-AG84+AH84,AC81-AC84*(7-AB81)+AH84)),1)</f>
        <v>0</v>
      </c>
      <c r="AF84" s="310"/>
      <c r="AG84" s="139">
        <f t="shared" ref="AG84" si="1711">IF(OR($B79=$B85,AB80=0),0,IF($B79=$B73,AB79,$F79))</f>
        <v>0</v>
      </c>
      <c r="AH84" s="30">
        <f t="shared" ref="AH84" si="1712">IF(OR($B79=$B85,AB84=0),0,$G81-$G80)</f>
        <v>0</v>
      </c>
      <c r="AI84" s="134">
        <f t="shared" ref="AI84" si="1713">IF(OR($B79=$B85,AB84=0),0,AB83)</f>
        <v>0</v>
      </c>
      <c r="AJ84" s="138">
        <f t="shared" ref="AJ84" si="1714">IF($B79=$B85,0,AC81)</f>
        <v>0</v>
      </c>
      <c r="AK84" s="176">
        <f t="shared" ref="AK84" si="1715">IF($B73=$B79,IF(AM79+AM74&gt;0,1,0)+IF(AN79+AN74&gt;0,1,0)+IF(AO79+AO74&gt;0,1,0)+IF(AP79+AP74&gt;0,1,0)+IF(AQ79+AQ74&gt;0,1,0)+IF(AR79+AR74&gt;0,1,0)+IF(AS79+AS74&gt;0,1,0),AK80)</f>
        <v>0</v>
      </c>
      <c r="AL84" s="133">
        <f t="shared" ref="AL84" si="1716">IF(OR($B79=$B85,AK84=0,(AL80-AR84+AP84)&lt;=0),0,(AL80-AR84+AP84)/AK84)</f>
        <v>0</v>
      </c>
      <c r="AM84" s="137">
        <f t="shared" ref="AM84" si="1717">IF(AL84*(7-AK81)&lt;=0,0,AL84*(7-AK81))</f>
        <v>0</v>
      </c>
      <c r="AN84" s="309">
        <f t="shared" ref="AN84" si="1718">ROUND(IF(OR(AL81-AL84*(7-AK81)+AQ84&lt;0,$B79=$B85,AL84&lt;=0,AL81=0),0,IF(AL81-AL84*(7-AK81)+AQ84&gt;AR84-AP84+AQ84,AR84-AP84+AQ84,AL81-AL84*(7-AK81)+AQ84)),1)</f>
        <v>0</v>
      </c>
      <c r="AO84" s="310"/>
      <c r="AP84" s="139">
        <f t="shared" ref="AP84" si="1719">IF(OR($B79=$B85,AK80=0),0,IF($B79=$B73,AK79,$F79))</f>
        <v>0</v>
      </c>
      <c r="AQ84" s="30">
        <f t="shared" ref="AQ84" si="1720">IF(OR($B79=$B85,AK84=0),0,$G81-$G80)</f>
        <v>0</v>
      </c>
      <c r="AR84" s="134">
        <f t="shared" ref="AR84" si="1721">IF(OR($B79=$B85,AK84=0),0,AK83)</f>
        <v>0</v>
      </c>
      <c r="AS84" s="138">
        <f t="shared" ref="AS84" si="1722">IF($B79=$B85,0,AL81)</f>
        <v>0</v>
      </c>
      <c r="AT84" s="176">
        <f t="shared" ref="AT84" si="1723">IF($B73=$B79,IF(AV79+AV74&gt;0,1,0)+IF(AW79+AW74&gt;0,1,0)+IF(AX79+AX74&gt;0,1,0)+IF(AY79+AY74&gt;0,1,0)+IF(AZ79+AZ74&gt;0,1,0)+IF(BA79+BA74&gt;0,1,0)+IF(BB79+BB74&gt;0,1,0),AT80)</f>
        <v>0</v>
      </c>
      <c r="AU84" s="133">
        <f t="shared" ref="AU84" si="1724">IF(OR($B79=$B85,AT84=0,(AU80-BA84+AY84)&lt;=0),0,(AU80-BA84+AY84)/AT84)</f>
        <v>0</v>
      </c>
      <c r="AV84" s="137">
        <f t="shared" ref="AV84" si="1725">IF(AU84*(7-AT81)&lt;=0,0,AU84*(7-AT81))</f>
        <v>0</v>
      </c>
      <c r="AW84" s="309">
        <f t="shared" ref="AW84" si="1726">ROUND(IF(OR(AU81-AU84*(7-AT81)+AZ84&lt;0,$B79=$B85,AU84&lt;=0,AU81=0),0,IF(AU81-AU84*(7-AT81)+AZ84&gt;BA84-AY84+AZ84,BA84-AY84+AZ84,AU81-AU84*(7-AT81)+AZ84)),1)</f>
        <v>0</v>
      </c>
      <c r="AX84" s="310"/>
      <c r="AY84" s="139">
        <f t="shared" ref="AY84" si="1727">IF(OR($B79=$B85,AT80=0),0,IF($B79=$B73,AT79,$F79))</f>
        <v>0</v>
      </c>
      <c r="AZ84" s="30">
        <f t="shared" ref="AZ84" si="1728">IF(OR($B79=$B85,AT84=0),0,$G81-$G80)</f>
        <v>0</v>
      </c>
      <c r="BA84" s="134">
        <f t="shared" ref="BA84" si="1729">IF(OR($B79=$B85,AT84=0),0,AT83)</f>
        <v>0</v>
      </c>
      <c r="BB84" s="138">
        <f t="shared" ref="BB84" si="1730">IF($B79=$B85,0,AU81)</f>
        <v>0</v>
      </c>
      <c r="BC84" s="89">
        <f t="shared" ref="BC84" si="1731">SUBTOTAL(9,BC79:BC83)</f>
        <v>0</v>
      </c>
      <c r="BD84" s="109">
        <f t="shared" ref="BD84" si="1732">BD79</f>
        <v>0</v>
      </c>
      <c r="BE84" s="110">
        <f t="shared" ref="BE84" si="1733">IF(BD83&lt;=BD84,BD83,BD84)</f>
        <v>0</v>
      </c>
      <c r="BF84" s="90" t="str">
        <f t="shared" ref="BF84" si="1734">BM84</f>
        <v>godziny ponadwymiarowe wynik po sprawdzeniu czy nie przekracza planu</v>
      </c>
      <c r="BK84" s="101">
        <f t="shared" ref="BK84" si="1735">BK79</f>
        <v>-18</v>
      </c>
      <c r="BL84" s="102">
        <f t="shared" ref="BL84" si="1736">IF(BK83&lt;=BK79,BK83,BK79)</f>
        <v>-18</v>
      </c>
      <c r="BM84" s="91" t="s">
        <v>75</v>
      </c>
    </row>
    <row r="85" spans="1:66" ht="15.75" x14ac:dyDescent="0.2">
      <c r="A85" s="1" t="str">
        <f t="shared" ref="A85" si="1737">IF(B85="","1. Niewypełnione",B85)</f>
        <v>1. Niewypełnione</v>
      </c>
      <c r="B85" s="316"/>
      <c r="C85" s="317"/>
      <c r="D85" s="317"/>
      <c r="E85" s="317"/>
      <c r="F85" s="177">
        <v>18</v>
      </c>
      <c r="G85" s="185">
        <f t="shared" ref="G85" si="1738">F85</f>
        <v>18</v>
      </c>
      <c r="H85" s="177"/>
      <c r="I85" s="192">
        <f t="shared" ref="I85:I89" si="1739">K85+T85+AC85+AL85+AU85</f>
        <v>0</v>
      </c>
      <c r="J85" s="186">
        <f t="shared" ref="J85" si="1740">IF(OR($B85=$B91,J88=0),0,ROUND((K86+P90)/J88,0))</f>
        <v>0</v>
      </c>
      <c r="K85" s="51">
        <f t="shared" ref="K85:K86" si="1741">SUM(L85:R85)</f>
        <v>0</v>
      </c>
      <c r="L85" s="52"/>
      <c r="M85" s="52"/>
      <c r="N85" s="52"/>
      <c r="O85" s="52"/>
      <c r="P85" s="53"/>
      <c r="Q85" s="54"/>
      <c r="R85" s="55"/>
      <c r="S85" s="188">
        <f t="shared" ref="S85" si="1742">IF(OR($B85=$B91,S88=0),0,ROUND((T86+Y90)/S88,0))</f>
        <v>0</v>
      </c>
      <c r="T85" s="178">
        <f t="shared" ref="T85:T86" si="1743">SUM(U85:AA85)</f>
        <v>0</v>
      </c>
      <c r="U85" s="179">
        <f t="shared" ref="U85" si="1744">L85</f>
        <v>0</v>
      </c>
      <c r="V85" s="179">
        <f t="shared" ref="V85" si="1745">M85</f>
        <v>0</v>
      </c>
      <c r="W85" s="179">
        <f t="shared" ref="W85" si="1746">N85</f>
        <v>0</v>
      </c>
      <c r="X85" s="179">
        <f t="shared" ref="X85" si="1747">O85</f>
        <v>0</v>
      </c>
      <c r="Y85" s="180">
        <f t="shared" ref="Y85" si="1748">P85</f>
        <v>0</v>
      </c>
      <c r="Z85" s="181">
        <f t="shared" ref="Z85" si="1749">Q85</f>
        <v>0</v>
      </c>
      <c r="AA85" s="182">
        <f t="shared" ref="AA85" si="1750">R85</f>
        <v>0</v>
      </c>
      <c r="AB85" s="188">
        <f t="shared" ref="AB85" si="1751">IF(OR($B85=$B91,AB88=0),0,ROUND((AC86+AH90)/AB88,0))</f>
        <v>0</v>
      </c>
      <c r="AC85" s="178">
        <f t="shared" ref="AC85:AC86" si="1752">SUM(AD85:AJ85)</f>
        <v>0</v>
      </c>
      <c r="AD85" s="179">
        <f t="shared" ref="AD85" si="1753">U85</f>
        <v>0</v>
      </c>
      <c r="AE85" s="179">
        <f t="shared" ref="AE85" si="1754">V85</f>
        <v>0</v>
      </c>
      <c r="AF85" s="179">
        <f t="shared" ref="AF85" si="1755">W85</f>
        <v>0</v>
      </c>
      <c r="AG85" s="179">
        <f t="shared" ref="AG85" si="1756">X85</f>
        <v>0</v>
      </c>
      <c r="AH85" s="180">
        <f t="shared" ref="AH85" si="1757">Y85</f>
        <v>0</v>
      </c>
      <c r="AI85" s="181">
        <f t="shared" ref="AI85" si="1758">Z85</f>
        <v>0</v>
      </c>
      <c r="AJ85" s="182">
        <f t="shared" ref="AJ85" si="1759">AA85</f>
        <v>0</v>
      </c>
      <c r="AK85" s="188">
        <f t="shared" ref="AK85" si="1760">IF(OR($B85=$B91,AK88=0),0,ROUND((AL86+AQ90)/AK88,0))</f>
        <v>0</v>
      </c>
      <c r="AL85" s="178">
        <f t="shared" ref="AL85:AL86" si="1761">SUM(AM85:AS85)</f>
        <v>0</v>
      </c>
      <c r="AM85" s="179">
        <f t="shared" ref="AM85" si="1762">AD85</f>
        <v>0</v>
      </c>
      <c r="AN85" s="179">
        <f t="shared" ref="AN85" si="1763">AE85</f>
        <v>0</v>
      </c>
      <c r="AO85" s="179">
        <f t="shared" ref="AO85" si="1764">AF85</f>
        <v>0</v>
      </c>
      <c r="AP85" s="179">
        <f t="shared" ref="AP85" si="1765">AG85</f>
        <v>0</v>
      </c>
      <c r="AQ85" s="180">
        <f t="shared" ref="AQ85" si="1766">AH85</f>
        <v>0</v>
      </c>
      <c r="AR85" s="181">
        <f t="shared" ref="AR85" si="1767">AI85</f>
        <v>0</v>
      </c>
      <c r="AS85" s="182">
        <f t="shared" ref="AS85" si="1768">AJ85</f>
        <v>0</v>
      </c>
      <c r="AT85" s="188">
        <f t="shared" ref="AT85" si="1769">IF(OR($B85=$B91,AT88=0),0,ROUND((AU86+AZ90)/AT88,0))</f>
        <v>0</v>
      </c>
      <c r="AU85" s="178">
        <f t="shared" ref="AU85:AU86" si="1770">SUM(AV85:BB85)</f>
        <v>0</v>
      </c>
      <c r="AV85" s="179">
        <f t="shared" ref="AV85" si="1771">IF(SUM($AM$9:$AS$9)=SUM($AV$9:$BB$9),AM85,IF(AND(SUM($AV$9:$BB$9)&gt;42,SUM($AV$9:$BB$9)&lt;49),AM85,0))</f>
        <v>0</v>
      </c>
      <c r="AW85" s="179">
        <f t="shared" ref="AW85" si="1772">IF(SUM($AM$9:$AS$9)=SUM($AV$9:$BB$9),AN85,IF(AND(SUM($AV$9:$BB$9)&gt;42,SUM($AV$9:$BB$9)&lt;49),AN85,0))</f>
        <v>0</v>
      </c>
      <c r="AX85" s="179">
        <f t="shared" ref="AX85" si="1773">IF(SUM($AM$9:$AS$9)=SUM($AV$9:$BB$9),AO85,IF(AND(SUM($AV$9:$BB$9)&gt;42,SUM($AV$9:$BB$9)&lt;49),AO85,0))</f>
        <v>0</v>
      </c>
      <c r="AY85" s="179">
        <f t="shared" ref="AY85" si="1774">IF(SUM($AM$9:$AS$9)=SUM($AV$9:$BB$9),AP85,IF(AND(SUM($AV$9:$BB$9)&gt;42,SUM($AV$9:$BB$9)&lt;49),AP85,0))</f>
        <v>0</v>
      </c>
      <c r="AZ85" s="180">
        <f t="shared" ref="AZ85" si="1775">IF(SUM($AM$9:$AS$9)=SUM($AV$9:$BB$9),AQ85,IF(AND(SUM($AV$9:$BB$9)&gt;42,SUM($AV$9:$BB$9)&lt;49),AQ85,0))</f>
        <v>0</v>
      </c>
      <c r="BA85" s="181">
        <f t="shared" ref="BA85" si="1776">IF(SUM($AM$9:$AS$9)=SUM($AV$9:$BB$9),AR85,IF(AND(SUM($AV$9:$BB$9)&gt;42,SUM($AV$9:$BB$9)&lt;49),AR85,0))</f>
        <v>0</v>
      </c>
      <c r="BB85" s="182">
        <f t="shared" ref="BB85" si="1777">IF(SUM($AM$9:$AS$9)=SUM($AV$9:$BB$9),AS85,IF(AND(SUM($AV$9:$BB$9)&gt;42,SUM($AV$9:$BB$9)&lt;49),AS85,0))</f>
        <v>0</v>
      </c>
      <c r="BC85" s="1">
        <f t="shared" ref="BC85" si="1778">IF(L87=0,0,L87-K90)</f>
        <v>0</v>
      </c>
      <c r="BD85" s="103">
        <f t="shared" ref="BD85" si="1779">P90-N90</f>
        <v>0</v>
      </c>
      <c r="BE85" s="104" t="s">
        <v>80</v>
      </c>
      <c r="BK85" s="96">
        <f t="shared" ref="BK85" si="1780">K86-G86</f>
        <v>-18</v>
      </c>
      <c r="BL85" s="97" t="s">
        <v>76</v>
      </c>
    </row>
    <row r="86" spans="1:66" ht="12.75" hidden="1" customHeight="1" x14ac:dyDescent="0.2">
      <c r="B86" s="93"/>
      <c r="C86" s="94"/>
      <c r="D86" s="95"/>
      <c r="E86" s="115"/>
      <c r="F86" s="140" t="b">
        <f t="shared" ref="F86" si="1781">IF($B79=$B85,OR(F80,G85&lt;F85),G85&lt;F85)</f>
        <v>0</v>
      </c>
      <c r="G86" s="189">
        <f t="shared" ref="G86:G134" si="1782">IF(AND($B79=$B85,$B79&lt;&gt;"",$B79&lt;&gt;0),G85+G80,G85)</f>
        <v>18</v>
      </c>
      <c r="H86" s="120"/>
      <c r="I86" s="165">
        <f t="shared" si="1739"/>
        <v>0</v>
      </c>
      <c r="J86" s="194">
        <f t="shared" ref="J86" si="1783">7-COUNTIF(L85:R85,0)-COUNTIF(L85:R85,"")</f>
        <v>0</v>
      </c>
      <c r="K86" s="22">
        <f t="shared" si="1741"/>
        <v>0</v>
      </c>
      <c r="L86" s="35">
        <f t="shared" ref="L86:R86" si="1784">IF($B79=$B85,L85+L80,L85)</f>
        <v>0</v>
      </c>
      <c r="M86" s="35">
        <f t="shared" si="1784"/>
        <v>0</v>
      </c>
      <c r="N86" s="35">
        <f t="shared" si="1784"/>
        <v>0</v>
      </c>
      <c r="O86" s="35">
        <f t="shared" si="1784"/>
        <v>0</v>
      </c>
      <c r="P86" s="36">
        <f t="shared" si="1784"/>
        <v>0</v>
      </c>
      <c r="Q86" s="37">
        <f t="shared" si="1784"/>
        <v>0</v>
      </c>
      <c r="R86" s="38">
        <f t="shared" si="1784"/>
        <v>0</v>
      </c>
      <c r="S86" s="194">
        <f t="shared" ref="S86" si="1785">7-COUNTIF(U85:AA85,0)-COUNTIF(U85:AA85,"")</f>
        <v>0</v>
      </c>
      <c r="T86" s="22">
        <f t="shared" si="1743"/>
        <v>0</v>
      </c>
      <c r="U86" s="35">
        <f t="shared" ref="U86:AA86" si="1786">IF($B79=$B85,U85+U80,U85)</f>
        <v>0</v>
      </c>
      <c r="V86" s="35">
        <f t="shared" si="1786"/>
        <v>0</v>
      </c>
      <c r="W86" s="35">
        <f t="shared" si="1786"/>
        <v>0</v>
      </c>
      <c r="X86" s="35">
        <f t="shared" si="1786"/>
        <v>0</v>
      </c>
      <c r="Y86" s="36">
        <f t="shared" si="1786"/>
        <v>0</v>
      </c>
      <c r="Z86" s="37">
        <f t="shared" si="1786"/>
        <v>0</v>
      </c>
      <c r="AA86" s="38">
        <f t="shared" si="1786"/>
        <v>0</v>
      </c>
      <c r="AB86" s="194">
        <f t="shared" ref="AB86" si="1787">7-COUNTIF(AD85:AJ85,0)-COUNTIF(AD85:AJ85,"")</f>
        <v>0</v>
      </c>
      <c r="AC86" s="22">
        <f t="shared" si="1752"/>
        <v>0</v>
      </c>
      <c r="AD86" s="35">
        <f t="shared" ref="AD86:AJ86" si="1788">IF($B79=$B85,AD85+AD80,AD85)</f>
        <v>0</v>
      </c>
      <c r="AE86" s="35">
        <f t="shared" si="1788"/>
        <v>0</v>
      </c>
      <c r="AF86" s="35">
        <f t="shared" si="1788"/>
        <v>0</v>
      </c>
      <c r="AG86" s="35">
        <f t="shared" si="1788"/>
        <v>0</v>
      </c>
      <c r="AH86" s="36">
        <f t="shared" si="1788"/>
        <v>0</v>
      </c>
      <c r="AI86" s="37">
        <f t="shared" si="1788"/>
        <v>0</v>
      </c>
      <c r="AJ86" s="38">
        <f t="shared" si="1788"/>
        <v>0</v>
      </c>
      <c r="AK86" s="194">
        <f t="shared" ref="AK86" si="1789">7-COUNTIF(AM85:AS85,0)-COUNTIF(AM85:AS85,"")</f>
        <v>0</v>
      </c>
      <c r="AL86" s="22">
        <f t="shared" si="1761"/>
        <v>0</v>
      </c>
      <c r="AM86" s="35">
        <f t="shared" ref="AM86:AS86" si="1790">IF($B79=$B85,AM85+AM80,AM85)</f>
        <v>0</v>
      </c>
      <c r="AN86" s="35">
        <f t="shared" si="1790"/>
        <v>0</v>
      </c>
      <c r="AO86" s="35">
        <f t="shared" si="1790"/>
        <v>0</v>
      </c>
      <c r="AP86" s="35">
        <f t="shared" si="1790"/>
        <v>0</v>
      </c>
      <c r="AQ86" s="36">
        <f t="shared" si="1790"/>
        <v>0</v>
      </c>
      <c r="AR86" s="37">
        <f t="shared" si="1790"/>
        <v>0</v>
      </c>
      <c r="AS86" s="38">
        <f t="shared" si="1790"/>
        <v>0</v>
      </c>
      <c r="AT86" s="194">
        <f t="shared" ref="AT86" si="1791">7-COUNTIF(AV85:BB85,0)-COUNTIF(AV85:BB85,"")</f>
        <v>0</v>
      </c>
      <c r="AU86" s="22">
        <f t="shared" si="1770"/>
        <v>0</v>
      </c>
      <c r="AV86" s="35">
        <f t="shared" ref="AV86:BB86" si="1792">IF($B79=$B85,AV85+AV80,AV85)</f>
        <v>0</v>
      </c>
      <c r="AW86" s="35">
        <f t="shared" si="1792"/>
        <v>0</v>
      </c>
      <c r="AX86" s="35">
        <f t="shared" si="1792"/>
        <v>0</v>
      </c>
      <c r="AY86" s="35">
        <f t="shared" si="1792"/>
        <v>0</v>
      </c>
      <c r="AZ86" s="36">
        <f t="shared" si="1792"/>
        <v>0</v>
      </c>
      <c r="BA86" s="37">
        <f t="shared" si="1792"/>
        <v>0</v>
      </c>
      <c r="BB86" s="38">
        <f t="shared" si="1792"/>
        <v>0</v>
      </c>
      <c r="BC86" s="1">
        <f t="shared" ref="BC86" si="1793">IF(M87=0,0,M87-K90)</f>
        <v>0</v>
      </c>
      <c r="BD86" s="105">
        <f t="shared" ref="BD86" si="1794">7-J87</f>
        <v>0</v>
      </c>
      <c r="BE86" s="106" t="str">
        <f t="shared" ref="BE86:BE89" si="1795">BL86</f>
        <v>Dni realizacji</v>
      </c>
      <c r="BG86" s="89" t="s">
        <v>78</v>
      </c>
      <c r="BK86" s="98">
        <f t="shared" ref="BK86" si="1796">7-J87</f>
        <v>0</v>
      </c>
      <c r="BL86" s="99" t="s">
        <v>72</v>
      </c>
    </row>
    <row r="87" spans="1:66" ht="15" hidden="1" customHeight="1" x14ac:dyDescent="0.2">
      <c r="B87" s="116"/>
      <c r="C87" s="117"/>
      <c r="D87" s="118"/>
      <c r="E87" s="119"/>
      <c r="F87" s="92"/>
      <c r="G87" s="190">
        <f t="shared" ref="G87" si="1797">IF(AND($B79=$B85,$B79&lt;&gt;"",$B79&lt;&gt;0),F85+G81,F85)</f>
        <v>18</v>
      </c>
      <c r="H87" s="121"/>
      <c r="I87" s="165">
        <f t="shared" si="1739"/>
        <v>0</v>
      </c>
      <c r="J87" s="195">
        <f t="shared" ref="J87" si="1798">IF($B85=$B79,COUNTIF(L87:R87,0),COUNTIF(L88:R88,0)+COUNTIF(L88:R88,""))</f>
        <v>7</v>
      </c>
      <c r="K87" s="39">
        <f t="shared" ref="K87:R87" si="1799">IF($B79=$B85,K88+K81,K88)</f>
        <v>0</v>
      </c>
      <c r="L87" s="40">
        <f t="shared" si="1799"/>
        <v>0</v>
      </c>
      <c r="M87" s="40">
        <f t="shared" si="1799"/>
        <v>0</v>
      </c>
      <c r="N87" s="40">
        <f t="shared" si="1799"/>
        <v>0</v>
      </c>
      <c r="O87" s="40">
        <f t="shared" si="1799"/>
        <v>0</v>
      </c>
      <c r="P87" s="41">
        <f t="shared" si="1799"/>
        <v>0</v>
      </c>
      <c r="Q87" s="42">
        <f t="shared" si="1799"/>
        <v>0</v>
      </c>
      <c r="R87" s="43">
        <f t="shared" si="1799"/>
        <v>0</v>
      </c>
      <c r="S87" s="195">
        <f t="shared" ref="S87" si="1800">IF($B85=$B79,COUNTIF(U87:AA87,0),COUNTIF(U88:AA88,0)+COUNTIF(U88:AA88,""))</f>
        <v>7</v>
      </c>
      <c r="T87" s="39">
        <f t="shared" ref="T87:AA87" si="1801">IF($B79=$B85,T88+T81,T88)</f>
        <v>0</v>
      </c>
      <c r="U87" s="40">
        <f t="shared" si="1801"/>
        <v>0</v>
      </c>
      <c r="V87" s="40">
        <f t="shared" si="1801"/>
        <v>0</v>
      </c>
      <c r="W87" s="40">
        <f t="shared" si="1801"/>
        <v>0</v>
      </c>
      <c r="X87" s="40">
        <f t="shared" si="1801"/>
        <v>0</v>
      </c>
      <c r="Y87" s="41">
        <f t="shared" si="1801"/>
        <v>0</v>
      </c>
      <c r="Z87" s="42">
        <f t="shared" si="1801"/>
        <v>0</v>
      </c>
      <c r="AA87" s="43">
        <f t="shared" si="1801"/>
        <v>0</v>
      </c>
      <c r="AB87" s="195">
        <f t="shared" ref="AB87" si="1802">IF($B85=$B79,COUNTIF(AD87:AJ87,0),COUNTIF(AD88:AJ88,0)+COUNTIF(AD88:AJ88,""))</f>
        <v>7</v>
      </c>
      <c r="AC87" s="39">
        <f t="shared" ref="AC87:AJ87" si="1803">IF($B79=$B85,AC88+AC81,AC88)</f>
        <v>0</v>
      </c>
      <c r="AD87" s="40">
        <f t="shared" si="1803"/>
        <v>0</v>
      </c>
      <c r="AE87" s="40">
        <f t="shared" si="1803"/>
        <v>0</v>
      </c>
      <c r="AF87" s="40">
        <f t="shared" si="1803"/>
        <v>0</v>
      </c>
      <c r="AG87" s="40">
        <f t="shared" si="1803"/>
        <v>0</v>
      </c>
      <c r="AH87" s="41">
        <f t="shared" si="1803"/>
        <v>0</v>
      </c>
      <c r="AI87" s="42">
        <f t="shared" si="1803"/>
        <v>0</v>
      </c>
      <c r="AJ87" s="43">
        <f t="shared" si="1803"/>
        <v>0</v>
      </c>
      <c r="AK87" s="195">
        <f t="shared" ref="AK87" si="1804">IF($B85=$B79,COUNTIF(AM87:AS87,0),COUNTIF(AM88:AS88,0)+COUNTIF(AM88:AS88,""))</f>
        <v>7</v>
      </c>
      <c r="AL87" s="39">
        <f t="shared" ref="AL87:AS87" si="1805">IF($B79=$B85,AL88+AL81,AL88)</f>
        <v>0</v>
      </c>
      <c r="AM87" s="40">
        <f t="shared" si="1805"/>
        <v>0</v>
      </c>
      <c r="AN87" s="40">
        <f t="shared" si="1805"/>
        <v>0</v>
      </c>
      <c r="AO87" s="40">
        <f t="shared" si="1805"/>
        <v>0</v>
      </c>
      <c r="AP87" s="40">
        <f t="shared" si="1805"/>
        <v>0</v>
      </c>
      <c r="AQ87" s="41">
        <f t="shared" si="1805"/>
        <v>0</v>
      </c>
      <c r="AR87" s="42">
        <f t="shared" si="1805"/>
        <v>0</v>
      </c>
      <c r="AS87" s="43">
        <f t="shared" si="1805"/>
        <v>0</v>
      </c>
      <c r="AT87" s="195">
        <f t="shared" ref="AT87" si="1806">IF($B85=$B79,COUNTIF(AV87:BB87,0),COUNTIF(AV88:BB88,0)+COUNTIF(AV88:BB88,""))</f>
        <v>7</v>
      </c>
      <c r="AU87" s="39">
        <f t="shared" ref="AU87:BB87" si="1807">IF($B79=$B85,AU88+AU81,AU88)</f>
        <v>0</v>
      </c>
      <c r="AV87" s="40">
        <f t="shared" si="1807"/>
        <v>0</v>
      </c>
      <c r="AW87" s="40">
        <f t="shared" si="1807"/>
        <v>0</v>
      </c>
      <c r="AX87" s="40">
        <f t="shared" si="1807"/>
        <v>0</v>
      </c>
      <c r="AY87" s="40">
        <f t="shared" si="1807"/>
        <v>0</v>
      </c>
      <c r="AZ87" s="41">
        <f t="shared" si="1807"/>
        <v>0</v>
      </c>
      <c r="BA87" s="42">
        <f t="shared" si="1807"/>
        <v>0</v>
      </c>
      <c r="BB87" s="43">
        <f t="shared" si="1807"/>
        <v>0</v>
      </c>
      <c r="BC87" s="1">
        <f t="shared" ref="BC87" si="1808">IF(N87=0,0,N87-K90)</f>
        <v>0</v>
      </c>
      <c r="BD87" s="112">
        <f t="shared" ref="BD87" si="1809">BD86*K90</f>
        <v>0</v>
      </c>
      <c r="BE87" s="106" t="str">
        <f t="shared" si="1795"/>
        <v>Realizacja planu</v>
      </c>
      <c r="BG87" s="114">
        <f t="shared" ref="BG87" si="1810">J85</f>
        <v>0</v>
      </c>
      <c r="BH87" s="89" t="s">
        <v>73</v>
      </c>
      <c r="BK87" s="111">
        <f t="shared" ref="BK87" si="1811">BK86*K90</f>
        <v>0</v>
      </c>
      <c r="BL87" s="99" t="s">
        <v>71</v>
      </c>
      <c r="BN87" s="89" t="s">
        <v>79</v>
      </c>
    </row>
    <row r="88" spans="1:66" ht="15.75" customHeight="1" x14ac:dyDescent="0.2">
      <c r="A88" s="1" t="str">
        <f t="shared" ref="A88" si="1812">A85</f>
        <v>1. Niewypełnione</v>
      </c>
      <c r="B88" s="315">
        <f t="shared" ref="B88:B136" si="1813">B82+1</f>
        <v>12</v>
      </c>
      <c r="C88" s="318"/>
      <c r="D88" s="318"/>
      <c r="E88" s="318"/>
      <c r="F88" s="31"/>
      <c r="G88" s="183"/>
      <c r="H88" s="122">
        <f t="shared" ref="H88" si="1814">5-COUNTIF(AU85,0)-COUNTIF(AL85,0)-COUNTIF(AC85,0)-COUNTIF(T85,0)-COUNTIF(K85,0)</f>
        <v>0</v>
      </c>
      <c r="I88" s="165">
        <f t="shared" si="1739"/>
        <v>0</v>
      </c>
      <c r="J88" s="187">
        <f t="shared" ref="J88" si="1815">IF($B85=$B79,J82+IF($F85&lt;&gt;$G85,(K85+$G87-$G86)/$F85,K85/$F85),IF($F85&lt;&gt;G85,(K85+$G87-$G86)/$F85,K85/$F85))</f>
        <v>0</v>
      </c>
      <c r="K88" s="7">
        <f t="shared" ref="K88:K89" si="1816">SUM(L88:R88)</f>
        <v>0</v>
      </c>
      <c r="L88" s="26">
        <f t="shared" ref="L88:R88" si="1817">L85</f>
        <v>0</v>
      </c>
      <c r="M88" s="26">
        <f t="shared" si="1817"/>
        <v>0</v>
      </c>
      <c r="N88" s="26">
        <f t="shared" si="1817"/>
        <v>0</v>
      </c>
      <c r="O88" s="26">
        <f t="shared" si="1817"/>
        <v>0</v>
      </c>
      <c r="P88" s="26">
        <f t="shared" si="1817"/>
        <v>0</v>
      </c>
      <c r="Q88" s="29">
        <f t="shared" si="1817"/>
        <v>0</v>
      </c>
      <c r="R88" s="23">
        <f t="shared" si="1817"/>
        <v>0</v>
      </c>
      <c r="S88" s="187">
        <f t="shared" ref="S88" si="1818">IF($B85=$B79,S82+IF($F85&lt;&gt;$G85,(T85+$G87-$G86)/$F85,T85/$F85),IF($F85&lt;&gt;P85,(T85+$G87-$G86)/$F85,T85/$F85))</f>
        <v>0</v>
      </c>
      <c r="T88" s="7">
        <f t="shared" ref="T88:T89" si="1819">SUM(U88:AA88)</f>
        <v>0</v>
      </c>
      <c r="U88" s="26">
        <f t="shared" ref="U88:AA88" si="1820">U85</f>
        <v>0</v>
      </c>
      <c r="V88" s="26">
        <f t="shared" si="1820"/>
        <v>0</v>
      </c>
      <c r="W88" s="26">
        <f t="shared" si="1820"/>
        <v>0</v>
      </c>
      <c r="X88" s="26">
        <f t="shared" si="1820"/>
        <v>0</v>
      </c>
      <c r="Y88" s="113">
        <f t="shared" si="1820"/>
        <v>0</v>
      </c>
      <c r="Z88" s="29">
        <f t="shared" si="1820"/>
        <v>0</v>
      </c>
      <c r="AA88" s="23">
        <f t="shared" si="1820"/>
        <v>0</v>
      </c>
      <c r="AB88" s="187">
        <f t="shared" ref="AB88" si="1821">IF($B85=$B79,AB82+IF($F85&lt;&gt;$G85,(AC85+$G87-$G86)/$F85,AC85/$F85),IF($F85&lt;&gt;Y85,(AC85+$G87-$G86)/$F85,AC85/$F85))</f>
        <v>0</v>
      </c>
      <c r="AC88" s="7">
        <f t="shared" ref="AC88:AC89" si="1822">SUM(AD88:AJ88)</f>
        <v>0</v>
      </c>
      <c r="AD88" s="26">
        <f t="shared" ref="AD88:AJ88" si="1823">AD85</f>
        <v>0</v>
      </c>
      <c r="AE88" s="26">
        <f t="shared" si="1823"/>
        <v>0</v>
      </c>
      <c r="AF88" s="26">
        <f t="shared" si="1823"/>
        <v>0</v>
      </c>
      <c r="AG88" s="26">
        <f t="shared" si="1823"/>
        <v>0</v>
      </c>
      <c r="AH88" s="113">
        <f t="shared" si="1823"/>
        <v>0</v>
      </c>
      <c r="AI88" s="29">
        <f t="shared" si="1823"/>
        <v>0</v>
      </c>
      <c r="AJ88" s="23">
        <f t="shared" si="1823"/>
        <v>0</v>
      </c>
      <c r="AK88" s="187">
        <f t="shared" ref="AK88" si="1824">IF($B85=$B79,AK82+IF($F85&lt;&gt;$G85,(AL85+$G87-$G86)/$F85,AL85/$F85),IF($F85&lt;&gt;AH85,(AL85+$G87-$G86)/$F85,AL85/$F85))</f>
        <v>0</v>
      </c>
      <c r="AL88" s="7">
        <f t="shared" ref="AL88:AL89" si="1825">SUM(AM88:AS88)</f>
        <v>0</v>
      </c>
      <c r="AM88" s="26">
        <f t="shared" ref="AM88:AS88" si="1826">AM85</f>
        <v>0</v>
      </c>
      <c r="AN88" s="26">
        <f t="shared" si="1826"/>
        <v>0</v>
      </c>
      <c r="AO88" s="26">
        <f t="shared" si="1826"/>
        <v>0</v>
      </c>
      <c r="AP88" s="26">
        <f t="shared" si="1826"/>
        <v>0</v>
      </c>
      <c r="AQ88" s="113">
        <f t="shared" si="1826"/>
        <v>0</v>
      </c>
      <c r="AR88" s="29">
        <f t="shared" si="1826"/>
        <v>0</v>
      </c>
      <c r="AS88" s="23">
        <f t="shared" si="1826"/>
        <v>0</v>
      </c>
      <c r="AT88" s="187">
        <f t="shared" ref="AT88" si="1827">IF($B85=$B79,AT82+IF($F85&lt;&gt;$G85,(AU85+$G87-$G86)/$F85,AU85/$F85),IF($F85&lt;&gt;AQ85,(AU85+$G87-$G86)/$F85,AU85/$F85))</f>
        <v>0</v>
      </c>
      <c r="AU88" s="7">
        <f t="shared" ref="AU88:AU89" si="1828">SUM(AV88:BB88)</f>
        <v>0</v>
      </c>
      <c r="AV88" s="6">
        <f t="shared" ref="AV88:AV136" si="1829">IF(SUM($AM$9:$AS$9)=SUM($AV$9:$BB$9),AV85,IF(AND(SUM($AV$9:$BB$9)&gt;42,SUM($AV$9:$BB$9)&lt;49),AV85,0))</f>
        <v>0</v>
      </c>
      <c r="AW88" s="6">
        <f t="shared" ref="AW88:BB88" si="1830">IF(SUM($AM$9:$AS$9)=SUM($AV$9:$BB$9),AW85,IF(AND(SUM($AV$9:$BB$9)&gt;42,SUM($AV$9:$BB$9)&lt;49),AW85,0))</f>
        <v>0</v>
      </c>
      <c r="AX88" s="6">
        <f t="shared" si="1830"/>
        <v>0</v>
      </c>
      <c r="AY88" s="6">
        <f t="shared" si="1830"/>
        <v>0</v>
      </c>
      <c r="AZ88" s="26">
        <f t="shared" si="1830"/>
        <v>0</v>
      </c>
      <c r="BA88" s="29">
        <f t="shared" si="1830"/>
        <v>0</v>
      </c>
      <c r="BB88" s="23">
        <f t="shared" si="1830"/>
        <v>0</v>
      </c>
      <c r="BC88" s="1">
        <f t="shared" ref="BC88" si="1831">IF(O87=0,0,O87-K90)</f>
        <v>0</v>
      </c>
      <c r="BD88" s="105">
        <f t="shared" ref="BD88" si="1832">K87</f>
        <v>0</v>
      </c>
      <c r="BE88" s="106" t="str">
        <f t="shared" si="1795"/>
        <v>Godziny zrealizowane</v>
      </c>
      <c r="BK88" s="100">
        <f t="shared" ref="BK88" si="1833">K87</f>
        <v>0</v>
      </c>
      <c r="BL88" s="99" t="s">
        <v>77</v>
      </c>
    </row>
    <row r="89" spans="1:66" ht="15.75" customHeight="1" x14ac:dyDescent="0.2">
      <c r="A89" s="1" t="str">
        <f t="shared" ref="A89:A90" si="1834">A88</f>
        <v>1. Niewypełnione</v>
      </c>
      <c r="B89" s="315"/>
      <c r="C89" s="318"/>
      <c r="D89" s="318"/>
      <c r="E89" s="318"/>
      <c r="F89" s="31"/>
      <c r="G89" s="183"/>
      <c r="H89" s="123">
        <f t="shared" ref="H89" si="1835">IF($B85=$B79,H83+F89,$F89)</f>
        <v>0</v>
      </c>
      <c r="I89" s="165">
        <f t="shared" si="1739"/>
        <v>0</v>
      </c>
      <c r="J89" s="141">
        <f t="shared" ref="J89" si="1836">IF($H88=0,0,IF($B79=$B85,IF($H90&gt;0,$H90+J83,K85+J83),IF($H90&gt;0,$H90,K85)))</f>
        <v>0</v>
      </c>
      <c r="K89" s="7">
        <f t="shared" si="1816"/>
        <v>0</v>
      </c>
      <c r="L89" s="6"/>
      <c r="M89" s="6"/>
      <c r="N89" s="6"/>
      <c r="O89" s="6"/>
      <c r="P89" s="26"/>
      <c r="Q89" s="29"/>
      <c r="R89" s="23"/>
      <c r="S89" s="141">
        <f t="shared" ref="S89" si="1837">IF($H88=0,0,IF($B79=$B85,IF($H90&gt;0,$H90+S83,T85+S83),IF($H90&gt;0,$H90,T85)))</f>
        <v>0</v>
      </c>
      <c r="T89" s="7">
        <f t="shared" si="1819"/>
        <v>0</v>
      </c>
      <c r="U89" s="6"/>
      <c r="V89" s="6"/>
      <c r="W89" s="6"/>
      <c r="X89" s="6"/>
      <c r="Y89" s="26"/>
      <c r="Z89" s="29"/>
      <c r="AA89" s="23"/>
      <c r="AB89" s="141">
        <f t="shared" ref="AB89" si="1838">IF($H88=0,0,IF($B79=$B85,IF($H90&gt;0,$H90+AB83,AC85+AB83),IF($H90&gt;0,$H90,AC85)))</f>
        <v>0</v>
      </c>
      <c r="AC89" s="7">
        <f t="shared" si="1822"/>
        <v>0</v>
      </c>
      <c r="AD89" s="6"/>
      <c r="AE89" s="6"/>
      <c r="AF89" s="6"/>
      <c r="AG89" s="6"/>
      <c r="AH89" s="26"/>
      <c r="AI89" s="29"/>
      <c r="AJ89" s="23"/>
      <c r="AK89" s="141">
        <f t="shared" ref="AK89" si="1839">IF($H88=0,0,IF($B79=$B85,IF($H90&gt;0,$H90+AK83,AL85+AK83),IF($H90&gt;0,$H90,AL85)))</f>
        <v>0</v>
      </c>
      <c r="AL89" s="7">
        <f t="shared" si="1825"/>
        <v>0</v>
      </c>
      <c r="AM89" s="6"/>
      <c r="AN89" s="6"/>
      <c r="AO89" s="6"/>
      <c r="AP89" s="6"/>
      <c r="AQ89" s="26"/>
      <c r="AR89" s="29"/>
      <c r="AS89" s="23"/>
      <c r="AT89" s="141">
        <f t="shared" ref="AT89" si="1840">IF($H88=0,0,IF($B79=$B85,IF($H90&gt;0,$H90+AT83,AU85+AT83),IF($H90&gt;0,$H90,AU85)))</f>
        <v>0</v>
      </c>
      <c r="AU89" s="7">
        <f t="shared" si="1828"/>
        <v>0</v>
      </c>
      <c r="AV89" s="6"/>
      <c r="AW89" s="6"/>
      <c r="AX89" s="6"/>
      <c r="AY89" s="6"/>
      <c r="AZ89" s="26"/>
      <c r="BA89" s="29"/>
      <c r="BB89" s="23"/>
      <c r="BC89" s="1">
        <f t="shared" ref="BC89" si="1841">IF(P87=0,0,P87-K90)</f>
        <v>0</v>
      </c>
      <c r="BD89" s="107">
        <f t="shared" ref="BD89" si="1842">BD88-BD87</f>
        <v>0</v>
      </c>
      <c r="BE89" s="108" t="str">
        <f t="shared" si="1795"/>
        <v>godziny ponadwymiarowe = Plan -to  co powinien uczyć</v>
      </c>
      <c r="BK89" s="100">
        <f t="shared" ref="BK89" si="1843">BK88-BK87</f>
        <v>0</v>
      </c>
      <c r="BL89" s="99" t="s">
        <v>74</v>
      </c>
    </row>
    <row r="90" spans="1:66" ht="18.75" customHeight="1" thickBot="1" x14ac:dyDescent="0.25">
      <c r="A90" s="1" t="str">
        <f t="shared" si="1834"/>
        <v>1. Niewypełnione</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Rozpocznij wypełniając nazwisko i imię, sprawdź pensum, l. tygodni, godz. w roku</v>
      </c>
      <c r="C90" s="314"/>
      <c r="D90" s="314"/>
      <c r="E90" s="314"/>
      <c r="F90" s="173"/>
      <c r="G90" s="184"/>
      <c r="H90" s="191">
        <f t="shared" ref="H90:H138" si="1844">IF(OR($G90=0,$F90=0,$G90="",$F90=""),0,$G90/$F90)</f>
        <v>0</v>
      </c>
      <c r="I90" s="193"/>
      <c r="J90" s="176">
        <f t="shared" ref="J90" si="1845">IF($B79=$B85,IF(L85+L80&gt;0,1,0)+IF(M85+M80&gt;0,1,0)+IF(N85+N80&gt;0,1,0)+IF(O85+O80&gt;0,1,0)+IF(P85+P80&gt;0,1,0)+IF(Q85+Q80&gt;0,1,0)+IF(R85+R80&gt;0,1,0),J86)</f>
        <v>0</v>
      </c>
      <c r="K90" s="133">
        <f t="shared" ref="K90" si="1846">IF(OR($B85=$B91,J90=0,(K86-Q90+O90)&lt;=0),0,(K86-Q90+O90)/J90)</f>
        <v>0</v>
      </c>
      <c r="L90" s="137">
        <f t="shared" ref="L90" si="1847">IF(K90*(7-J87)&lt;=0,0,K90*(7-J87))</f>
        <v>0</v>
      </c>
      <c r="M90" s="309">
        <f t="shared" ref="M90" si="1848">ROUND(IF(OR(K87-K90*(7-J87)+P90&lt;0,$B85=$B91,K90&lt;=0,K87=0),0,IF(K87-K90*(7-J87)+P90&gt;Q90-O90+P90,Q90-O90+P90,K87-K90*(7-J87)+P90)),1)</f>
        <v>0</v>
      </c>
      <c r="N90" s="310"/>
      <c r="O90" s="139">
        <f t="shared" ref="O90" si="1849">IF(OR($B85=$B91,J86=0),0,IF($B85=$B79,J85,$F85))</f>
        <v>0</v>
      </c>
      <c r="P90" s="30">
        <f t="shared" ref="P90" si="1850">IF(OR($B85=$B91,J90=0),0,$G87-$G86)</f>
        <v>0</v>
      </c>
      <c r="Q90" s="134">
        <f t="shared" ref="Q90" si="1851">IF(OR($B85=$B91,J90=0),0,J89)</f>
        <v>0</v>
      </c>
      <c r="R90" s="138">
        <f t="shared" ref="R90" si="1852">IF($B85=$B91,0,K87)</f>
        <v>0</v>
      </c>
      <c r="S90" s="176">
        <f t="shared" ref="S90" si="1853">IF($B79=$B85,IF(U85+U80&gt;0,1,0)+IF(V85+V80&gt;0,1,0)+IF(W85+W80&gt;0,1,0)+IF(X85+X80&gt;0,1,0)+IF(Y85+Y80&gt;0,1,0)+IF(Z85+Z80&gt;0,1,0)+IF(AA85+AA80&gt;0,1,0),S86)</f>
        <v>0</v>
      </c>
      <c r="T90" s="133">
        <f t="shared" ref="T90" si="1854">IF(OR($B85=$B91,S90=0,(T86-Z90+X90)&lt;=0),0,(T86-Z90+X90)/S90)</f>
        <v>0</v>
      </c>
      <c r="U90" s="137">
        <f t="shared" ref="U90" si="1855">IF(T90*(7-S87)&lt;=0,0,T90*(7-S87))</f>
        <v>0</v>
      </c>
      <c r="V90" s="309">
        <f t="shared" ref="V90" si="1856">ROUND(IF(OR(T87-T90*(7-S87)+Y90&lt;0,$B85=$B91,T90&lt;=0,T87=0),0,IF(T87-T90*(7-S87)+Y90&gt;Z90-X90+Y90,Z90-X90+Y90,T87-T90*(7-S87)+Y90)),1)</f>
        <v>0</v>
      </c>
      <c r="W90" s="310"/>
      <c r="X90" s="139">
        <f t="shared" ref="X90" si="1857">IF(OR($B85=$B91,S86=0),0,IF($B85=$B79,S85,$F85))</f>
        <v>0</v>
      </c>
      <c r="Y90" s="30">
        <f t="shared" ref="Y90" si="1858">IF(OR($B85=$B91,S90=0),0,$G87-$G86)</f>
        <v>0</v>
      </c>
      <c r="Z90" s="134">
        <f t="shared" ref="Z90" si="1859">IF(OR($B85=$B91,S90=0),0,S89)</f>
        <v>0</v>
      </c>
      <c r="AA90" s="138">
        <f t="shared" ref="AA90" si="1860">IF($B85=$B91,0,T87)</f>
        <v>0</v>
      </c>
      <c r="AB90" s="176">
        <f t="shared" ref="AB90" si="1861">IF($B79=$B85,IF(AD85+AD80&gt;0,1,0)+IF(AE85+AE80&gt;0,1,0)+IF(AF85+AF80&gt;0,1,0)+IF(AG85+AG80&gt;0,1,0)+IF(AH85+AH80&gt;0,1,0)+IF(AI85+AI80&gt;0,1,0)+IF(AJ85+AJ80&gt;0,1,0),AB86)</f>
        <v>0</v>
      </c>
      <c r="AC90" s="133">
        <f t="shared" ref="AC90" si="1862">IF(OR($B85=$B91,AB90=0,(AC86-AI90+AG90)&lt;=0),0,(AC86-AI90+AG90)/AB90)</f>
        <v>0</v>
      </c>
      <c r="AD90" s="137">
        <f t="shared" ref="AD90" si="1863">IF(AC90*(7-AB87)&lt;=0,0,AC90*(7-AB87))</f>
        <v>0</v>
      </c>
      <c r="AE90" s="309">
        <f t="shared" ref="AE90" si="1864">ROUND(IF(OR(AC87-AC90*(7-AB87)+AH90&lt;0,$B85=$B91,AC90&lt;=0,AC87=0),0,IF(AC87-AC90*(7-AB87)+AH90&gt;AI90-AG90+AH90,AI90-AG90+AH90,AC87-AC90*(7-AB87)+AH90)),1)</f>
        <v>0</v>
      </c>
      <c r="AF90" s="310"/>
      <c r="AG90" s="139">
        <f t="shared" ref="AG90" si="1865">IF(OR($B85=$B91,AB86=0),0,IF($B85=$B79,AB85,$F85))</f>
        <v>0</v>
      </c>
      <c r="AH90" s="30">
        <f t="shared" ref="AH90" si="1866">IF(OR($B85=$B91,AB90=0),0,$G87-$G86)</f>
        <v>0</v>
      </c>
      <c r="AI90" s="134">
        <f t="shared" ref="AI90" si="1867">IF(OR($B85=$B91,AB90=0),0,AB89)</f>
        <v>0</v>
      </c>
      <c r="AJ90" s="138">
        <f t="shared" ref="AJ90" si="1868">IF($B85=$B91,0,AC87)</f>
        <v>0</v>
      </c>
      <c r="AK90" s="176">
        <f t="shared" ref="AK90" si="1869">IF($B79=$B85,IF(AM85+AM80&gt;0,1,0)+IF(AN85+AN80&gt;0,1,0)+IF(AO85+AO80&gt;0,1,0)+IF(AP85+AP80&gt;0,1,0)+IF(AQ85+AQ80&gt;0,1,0)+IF(AR85+AR80&gt;0,1,0)+IF(AS85+AS80&gt;0,1,0),AK86)</f>
        <v>0</v>
      </c>
      <c r="AL90" s="133">
        <f t="shared" ref="AL90" si="1870">IF(OR($B85=$B91,AK90=0,(AL86-AR90+AP90)&lt;=0),0,(AL86-AR90+AP90)/AK90)</f>
        <v>0</v>
      </c>
      <c r="AM90" s="137">
        <f t="shared" ref="AM90" si="1871">IF(AL90*(7-AK87)&lt;=0,0,AL90*(7-AK87))</f>
        <v>0</v>
      </c>
      <c r="AN90" s="309">
        <f t="shared" ref="AN90" si="1872">ROUND(IF(OR(AL87-AL90*(7-AK87)+AQ90&lt;0,$B85=$B91,AL90&lt;=0,AL87=0),0,IF(AL87-AL90*(7-AK87)+AQ90&gt;AR90-AP90+AQ90,AR90-AP90+AQ90,AL87-AL90*(7-AK87)+AQ90)),1)</f>
        <v>0</v>
      </c>
      <c r="AO90" s="310"/>
      <c r="AP90" s="139">
        <f t="shared" ref="AP90" si="1873">IF(OR($B85=$B91,AK86=0),0,IF($B85=$B79,AK85,$F85))</f>
        <v>0</v>
      </c>
      <c r="AQ90" s="30">
        <f t="shared" ref="AQ90" si="1874">IF(OR($B85=$B91,AK90=0),0,$G87-$G86)</f>
        <v>0</v>
      </c>
      <c r="AR90" s="134">
        <f t="shared" ref="AR90" si="1875">IF(OR($B85=$B91,AK90=0),0,AK89)</f>
        <v>0</v>
      </c>
      <c r="AS90" s="138">
        <f t="shared" ref="AS90" si="1876">IF($B85=$B91,0,AL87)</f>
        <v>0</v>
      </c>
      <c r="AT90" s="176">
        <f t="shared" ref="AT90" si="1877">IF($B79=$B85,IF(AV85+AV80&gt;0,1,0)+IF(AW85+AW80&gt;0,1,0)+IF(AX85+AX80&gt;0,1,0)+IF(AY85+AY80&gt;0,1,0)+IF(AZ85+AZ80&gt;0,1,0)+IF(BA85+BA80&gt;0,1,0)+IF(BB85+BB80&gt;0,1,0),AT86)</f>
        <v>0</v>
      </c>
      <c r="AU90" s="133">
        <f t="shared" ref="AU90" si="1878">IF(OR($B85=$B91,AT90=0,(AU86-BA90+AY90)&lt;=0),0,(AU86-BA90+AY90)/AT90)</f>
        <v>0</v>
      </c>
      <c r="AV90" s="137">
        <f t="shared" ref="AV90" si="1879">IF(AU90*(7-AT87)&lt;=0,0,AU90*(7-AT87))</f>
        <v>0</v>
      </c>
      <c r="AW90" s="309">
        <f t="shared" ref="AW90" si="1880">ROUND(IF(OR(AU87-AU90*(7-AT87)+AZ90&lt;0,$B85=$B91,AU90&lt;=0,AU87=0),0,IF(AU87-AU90*(7-AT87)+AZ90&gt;BA90-AY90+AZ90,BA90-AY90+AZ90,AU87-AU90*(7-AT87)+AZ90)),1)</f>
        <v>0</v>
      </c>
      <c r="AX90" s="310"/>
      <c r="AY90" s="139">
        <f t="shared" ref="AY90" si="1881">IF(OR($B85=$B91,AT86=0),0,IF($B85=$B79,AT85,$F85))</f>
        <v>0</v>
      </c>
      <c r="AZ90" s="30">
        <f t="shared" ref="AZ90" si="1882">IF(OR($B85=$B91,AT90=0),0,$G87-$G86)</f>
        <v>0</v>
      </c>
      <c r="BA90" s="134">
        <f t="shared" ref="BA90" si="1883">IF(OR($B85=$B91,AT90=0),0,AT89)</f>
        <v>0</v>
      </c>
      <c r="BB90" s="138">
        <f t="shared" ref="BB90" si="1884">IF($B85=$B91,0,AU87)</f>
        <v>0</v>
      </c>
      <c r="BC90" s="89">
        <f t="shared" ref="BC90" si="1885">SUBTOTAL(9,BC85:BC89)</f>
        <v>0</v>
      </c>
      <c r="BD90" s="109">
        <f t="shared" ref="BD90" si="1886">BD85</f>
        <v>0</v>
      </c>
      <c r="BE90" s="110">
        <f t="shared" ref="BE90" si="1887">IF(BD89&lt;=BD90,BD89,BD90)</f>
        <v>0</v>
      </c>
      <c r="BF90" s="90" t="str">
        <f t="shared" ref="BF90" si="1888">BM90</f>
        <v>godziny ponadwymiarowe wynik po sprawdzeniu czy nie przekracza planu</v>
      </c>
      <c r="BK90" s="101">
        <f t="shared" ref="BK90" si="1889">BK85</f>
        <v>-18</v>
      </c>
      <c r="BL90" s="102">
        <f t="shared" ref="BL90" si="1890">IF(BK89&lt;=BK85,BK89,BK85)</f>
        <v>-18</v>
      </c>
      <c r="BM90" s="91" t="s">
        <v>75</v>
      </c>
    </row>
    <row r="91" spans="1:66" ht="15.75" x14ac:dyDescent="0.2">
      <c r="A91" s="1" t="str">
        <f t="shared" ref="A91" si="1891">IF(B91="","1. Niewypełnione",B91)</f>
        <v>1. Niewypełnione</v>
      </c>
      <c r="B91" s="316"/>
      <c r="C91" s="317"/>
      <c r="D91" s="317"/>
      <c r="E91" s="317"/>
      <c r="F91" s="177">
        <v>18</v>
      </c>
      <c r="G91" s="185">
        <f t="shared" ref="G91" si="1892">F91</f>
        <v>18</v>
      </c>
      <c r="H91" s="177"/>
      <c r="I91" s="192">
        <f t="shared" ref="I91:I95" si="1893">K91+T91+AC91+AL91+AU91</f>
        <v>0</v>
      </c>
      <c r="J91" s="186">
        <f t="shared" ref="J91" si="1894">IF(OR($B91=$B97,J94=0),0,ROUND((K92+P96)/J94,0))</f>
        <v>0</v>
      </c>
      <c r="K91" s="51">
        <f t="shared" ref="K91:K92" si="1895">SUM(L91:R91)</f>
        <v>0</v>
      </c>
      <c r="L91" s="52"/>
      <c r="M91" s="52"/>
      <c r="N91" s="52"/>
      <c r="O91" s="52"/>
      <c r="P91" s="53"/>
      <c r="Q91" s="54"/>
      <c r="R91" s="55"/>
      <c r="S91" s="188">
        <f t="shared" ref="S91" si="1896">IF(OR($B91=$B97,S94=0),0,ROUND((T92+Y96)/S94,0))</f>
        <v>0</v>
      </c>
      <c r="T91" s="178">
        <f t="shared" ref="T91:T92" si="1897">SUM(U91:AA91)</f>
        <v>0</v>
      </c>
      <c r="U91" s="179">
        <f t="shared" ref="U91" si="1898">L91</f>
        <v>0</v>
      </c>
      <c r="V91" s="179">
        <f t="shared" ref="V91" si="1899">M91</f>
        <v>0</v>
      </c>
      <c r="W91" s="179">
        <f t="shared" ref="W91" si="1900">N91</f>
        <v>0</v>
      </c>
      <c r="X91" s="179">
        <f t="shared" ref="X91" si="1901">O91</f>
        <v>0</v>
      </c>
      <c r="Y91" s="180">
        <f t="shared" ref="Y91" si="1902">P91</f>
        <v>0</v>
      </c>
      <c r="Z91" s="181">
        <f t="shared" ref="Z91" si="1903">Q91</f>
        <v>0</v>
      </c>
      <c r="AA91" s="182">
        <f t="shared" ref="AA91" si="1904">R91</f>
        <v>0</v>
      </c>
      <c r="AB91" s="188">
        <f t="shared" ref="AB91" si="1905">IF(OR($B91=$B97,AB94=0),0,ROUND((AC92+AH96)/AB94,0))</f>
        <v>0</v>
      </c>
      <c r="AC91" s="178">
        <f t="shared" ref="AC91:AC92" si="1906">SUM(AD91:AJ91)</f>
        <v>0</v>
      </c>
      <c r="AD91" s="179">
        <f t="shared" ref="AD91" si="1907">U91</f>
        <v>0</v>
      </c>
      <c r="AE91" s="179">
        <f t="shared" ref="AE91" si="1908">V91</f>
        <v>0</v>
      </c>
      <c r="AF91" s="179">
        <f t="shared" ref="AF91" si="1909">W91</f>
        <v>0</v>
      </c>
      <c r="AG91" s="179">
        <f t="shared" ref="AG91" si="1910">X91</f>
        <v>0</v>
      </c>
      <c r="AH91" s="180">
        <f t="shared" ref="AH91" si="1911">Y91</f>
        <v>0</v>
      </c>
      <c r="AI91" s="181">
        <f t="shared" ref="AI91" si="1912">Z91</f>
        <v>0</v>
      </c>
      <c r="AJ91" s="182">
        <f t="shared" ref="AJ91" si="1913">AA91</f>
        <v>0</v>
      </c>
      <c r="AK91" s="188">
        <f t="shared" ref="AK91" si="1914">IF(OR($B91=$B97,AK94=0),0,ROUND((AL92+AQ96)/AK94,0))</f>
        <v>0</v>
      </c>
      <c r="AL91" s="178">
        <f t="shared" ref="AL91:AL92" si="1915">SUM(AM91:AS91)</f>
        <v>0</v>
      </c>
      <c r="AM91" s="179">
        <f t="shared" ref="AM91" si="1916">AD91</f>
        <v>0</v>
      </c>
      <c r="AN91" s="179">
        <f t="shared" ref="AN91" si="1917">AE91</f>
        <v>0</v>
      </c>
      <c r="AO91" s="179">
        <f t="shared" ref="AO91" si="1918">AF91</f>
        <v>0</v>
      </c>
      <c r="AP91" s="179">
        <f t="shared" ref="AP91" si="1919">AG91</f>
        <v>0</v>
      </c>
      <c r="AQ91" s="180">
        <f t="shared" ref="AQ91" si="1920">AH91</f>
        <v>0</v>
      </c>
      <c r="AR91" s="181">
        <f t="shared" ref="AR91" si="1921">AI91</f>
        <v>0</v>
      </c>
      <c r="AS91" s="182">
        <f t="shared" ref="AS91" si="1922">AJ91</f>
        <v>0</v>
      </c>
      <c r="AT91" s="188">
        <f t="shared" ref="AT91" si="1923">IF(OR($B91=$B97,AT94=0),0,ROUND((AU92+AZ96)/AT94,0))</f>
        <v>0</v>
      </c>
      <c r="AU91" s="178">
        <f t="shared" ref="AU91:AU92" si="1924">SUM(AV91:BB91)</f>
        <v>0</v>
      </c>
      <c r="AV91" s="179">
        <f t="shared" ref="AV91" si="1925">IF(SUM($AM$9:$AS$9)=SUM($AV$9:$BB$9),AM91,IF(AND(SUM($AV$9:$BB$9)&gt;42,SUM($AV$9:$BB$9)&lt;49),AM91,0))</f>
        <v>0</v>
      </c>
      <c r="AW91" s="179">
        <f t="shared" ref="AW91" si="1926">IF(SUM($AM$9:$AS$9)=SUM($AV$9:$BB$9),AN91,IF(AND(SUM($AV$9:$BB$9)&gt;42,SUM($AV$9:$BB$9)&lt;49),AN91,0))</f>
        <v>0</v>
      </c>
      <c r="AX91" s="179">
        <f t="shared" ref="AX91" si="1927">IF(SUM($AM$9:$AS$9)=SUM($AV$9:$BB$9),AO91,IF(AND(SUM($AV$9:$BB$9)&gt;42,SUM($AV$9:$BB$9)&lt;49),AO91,0))</f>
        <v>0</v>
      </c>
      <c r="AY91" s="179">
        <f t="shared" ref="AY91" si="1928">IF(SUM($AM$9:$AS$9)=SUM($AV$9:$BB$9),AP91,IF(AND(SUM($AV$9:$BB$9)&gt;42,SUM($AV$9:$BB$9)&lt;49),AP91,0))</f>
        <v>0</v>
      </c>
      <c r="AZ91" s="180">
        <f t="shared" ref="AZ91" si="1929">IF(SUM($AM$9:$AS$9)=SUM($AV$9:$BB$9),AQ91,IF(AND(SUM($AV$9:$BB$9)&gt;42,SUM($AV$9:$BB$9)&lt;49),AQ91,0))</f>
        <v>0</v>
      </c>
      <c r="BA91" s="181">
        <f t="shared" ref="BA91" si="1930">IF(SUM($AM$9:$AS$9)=SUM($AV$9:$BB$9),AR91,IF(AND(SUM($AV$9:$BB$9)&gt;42,SUM($AV$9:$BB$9)&lt;49),AR91,0))</f>
        <v>0</v>
      </c>
      <c r="BB91" s="182">
        <f t="shared" ref="BB91" si="1931">IF(SUM($AM$9:$AS$9)=SUM($AV$9:$BB$9),AS91,IF(AND(SUM($AV$9:$BB$9)&gt;42,SUM($AV$9:$BB$9)&lt;49),AS91,0))</f>
        <v>0</v>
      </c>
      <c r="BC91" s="1">
        <f t="shared" ref="BC91" si="1932">IF(L93=0,0,L93-K96)</f>
        <v>0</v>
      </c>
      <c r="BD91" s="103">
        <f t="shared" ref="BD91" si="1933">P96-N96</f>
        <v>0</v>
      </c>
      <c r="BE91" s="104" t="s">
        <v>80</v>
      </c>
      <c r="BK91" s="96">
        <f t="shared" ref="BK91" si="1934">K92-G92</f>
        <v>-18</v>
      </c>
      <c r="BL91" s="97" t="s">
        <v>76</v>
      </c>
    </row>
    <row r="92" spans="1:66" ht="12.75" hidden="1" customHeight="1" x14ac:dyDescent="0.2">
      <c r="B92" s="93"/>
      <c r="C92" s="94"/>
      <c r="D92" s="95"/>
      <c r="E92" s="115"/>
      <c r="F92" s="140" t="b">
        <f t="shared" ref="F92" si="1935">IF($B85=$B91,OR(F86,G91&lt;F91),G91&lt;F91)</f>
        <v>0</v>
      </c>
      <c r="G92" s="189">
        <f t="shared" si="1782"/>
        <v>18</v>
      </c>
      <c r="H92" s="120"/>
      <c r="I92" s="165">
        <f t="shared" si="1893"/>
        <v>0</v>
      </c>
      <c r="J92" s="194">
        <f t="shared" ref="J92" si="1936">7-COUNTIF(L91:R91,0)-COUNTIF(L91:R91,"")</f>
        <v>0</v>
      </c>
      <c r="K92" s="22">
        <f t="shared" si="1895"/>
        <v>0</v>
      </c>
      <c r="L92" s="35">
        <f t="shared" ref="L92:R92" si="1937">IF($B85=$B91,L91+L86,L91)</f>
        <v>0</v>
      </c>
      <c r="M92" s="35">
        <f t="shared" si="1937"/>
        <v>0</v>
      </c>
      <c r="N92" s="35">
        <f t="shared" si="1937"/>
        <v>0</v>
      </c>
      <c r="O92" s="35">
        <f t="shared" si="1937"/>
        <v>0</v>
      </c>
      <c r="P92" s="36">
        <f t="shared" si="1937"/>
        <v>0</v>
      </c>
      <c r="Q92" s="37">
        <f t="shared" si="1937"/>
        <v>0</v>
      </c>
      <c r="R92" s="38">
        <f t="shared" si="1937"/>
        <v>0</v>
      </c>
      <c r="S92" s="194">
        <f t="shared" ref="S92" si="1938">7-COUNTIF(U91:AA91,0)-COUNTIF(U91:AA91,"")</f>
        <v>0</v>
      </c>
      <c r="T92" s="22">
        <f t="shared" si="1897"/>
        <v>0</v>
      </c>
      <c r="U92" s="35">
        <f t="shared" ref="U92:AA92" si="1939">IF($B85=$B91,U91+U86,U91)</f>
        <v>0</v>
      </c>
      <c r="V92" s="35">
        <f t="shared" si="1939"/>
        <v>0</v>
      </c>
      <c r="W92" s="35">
        <f t="shared" si="1939"/>
        <v>0</v>
      </c>
      <c r="X92" s="35">
        <f t="shared" si="1939"/>
        <v>0</v>
      </c>
      <c r="Y92" s="36">
        <f t="shared" si="1939"/>
        <v>0</v>
      </c>
      <c r="Z92" s="37">
        <f t="shared" si="1939"/>
        <v>0</v>
      </c>
      <c r="AA92" s="38">
        <f t="shared" si="1939"/>
        <v>0</v>
      </c>
      <c r="AB92" s="194">
        <f t="shared" ref="AB92" si="1940">7-COUNTIF(AD91:AJ91,0)-COUNTIF(AD91:AJ91,"")</f>
        <v>0</v>
      </c>
      <c r="AC92" s="22">
        <f t="shared" si="1906"/>
        <v>0</v>
      </c>
      <c r="AD92" s="35">
        <f t="shared" ref="AD92:AJ92" si="1941">IF($B85=$B91,AD91+AD86,AD91)</f>
        <v>0</v>
      </c>
      <c r="AE92" s="35">
        <f t="shared" si="1941"/>
        <v>0</v>
      </c>
      <c r="AF92" s="35">
        <f t="shared" si="1941"/>
        <v>0</v>
      </c>
      <c r="AG92" s="35">
        <f t="shared" si="1941"/>
        <v>0</v>
      </c>
      <c r="AH92" s="36">
        <f t="shared" si="1941"/>
        <v>0</v>
      </c>
      <c r="AI92" s="37">
        <f t="shared" si="1941"/>
        <v>0</v>
      </c>
      <c r="AJ92" s="38">
        <f t="shared" si="1941"/>
        <v>0</v>
      </c>
      <c r="AK92" s="194">
        <f t="shared" ref="AK92" si="1942">7-COUNTIF(AM91:AS91,0)-COUNTIF(AM91:AS91,"")</f>
        <v>0</v>
      </c>
      <c r="AL92" s="22">
        <f t="shared" si="1915"/>
        <v>0</v>
      </c>
      <c r="AM92" s="35">
        <f t="shared" ref="AM92:AS92" si="1943">IF($B85=$B91,AM91+AM86,AM91)</f>
        <v>0</v>
      </c>
      <c r="AN92" s="35">
        <f t="shared" si="1943"/>
        <v>0</v>
      </c>
      <c r="AO92" s="35">
        <f t="shared" si="1943"/>
        <v>0</v>
      </c>
      <c r="AP92" s="35">
        <f t="shared" si="1943"/>
        <v>0</v>
      </c>
      <c r="AQ92" s="36">
        <f t="shared" si="1943"/>
        <v>0</v>
      </c>
      <c r="AR92" s="37">
        <f t="shared" si="1943"/>
        <v>0</v>
      </c>
      <c r="AS92" s="38">
        <f t="shared" si="1943"/>
        <v>0</v>
      </c>
      <c r="AT92" s="194">
        <f t="shared" ref="AT92" si="1944">7-COUNTIF(AV91:BB91,0)-COUNTIF(AV91:BB91,"")</f>
        <v>0</v>
      </c>
      <c r="AU92" s="22">
        <f t="shared" si="1924"/>
        <v>0</v>
      </c>
      <c r="AV92" s="35">
        <f t="shared" ref="AV92:BB92" si="1945">IF($B85=$B91,AV91+AV86,AV91)</f>
        <v>0</v>
      </c>
      <c r="AW92" s="35">
        <f t="shared" si="1945"/>
        <v>0</v>
      </c>
      <c r="AX92" s="35">
        <f t="shared" si="1945"/>
        <v>0</v>
      </c>
      <c r="AY92" s="35">
        <f t="shared" si="1945"/>
        <v>0</v>
      </c>
      <c r="AZ92" s="36">
        <f t="shared" si="1945"/>
        <v>0</v>
      </c>
      <c r="BA92" s="37">
        <f t="shared" si="1945"/>
        <v>0</v>
      </c>
      <c r="BB92" s="38">
        <f t="shared" si="1945"/>
        <v>0</v>
      </c>
      <c r="BC92" s="1">
        <f t="shared" ref="BC92" si="1946">IF(M93=0,0,M93-K96)</f>
        <v>0</v>
      </c>
      <c r="BD92" s="105">
        <f t="shared" ref="BD92" si="1947">7-J93</f>
        <v>0</v>
      </c>
      <c r="BE92" s="106" t="str">
        <f t="shared" ref="BE92:BE95" si="1948">BL92</f>
        <v>Dni realizacji</v>
      </c>
      <c r="BG92" s="89" t="s">
        <v>78</v>
      </c>
      <c r="BK92" s="98">
        <f t="shared" ref="BK92" si="1949">7-J93</f>
        <v>0</v>
      </c>
      <c r="BL92" s="99" t="s">
        <v>72</v>
      </c>
    </row>
    <row r="93" spans="1:66" ht="15" hidden="1" customHeight="1" x14ac:dyDescent="0.2">
      <c r="B93" s="116"/>
      <c r="C93" s="117"/>
      <c r="D93" s="118"/>
      <c r="E93" s="119"/>
      <c r="F93" s="92"/>
      <c r="G93" s="190">
        <f t="shared" ref="G93" si="1950">IF(AND($B85=$B91,$B85&lt;&gt;"",$B85&lt;&gt;0),F91+G87,F91)</f>
        <v>18</v>
      </c>
      <c r="H93" s="121"/>
      <c r="I93" s="165">
        <f t="shared" si="1893"/>
        <v>0</v>
      </c>
      <c r="J93" s="195">
        <f t="shared" ref="J93" si="1951">IF($B91=$B85,COUNTIF(L93:R93,0),COUNTIF(L94:R94,0)+COUNTIF(L94:R94,""))</f>
        <v>7</v>
      </c>
      <c r="K93" s="39">
        <f t="shared" ref="K93:R93" si="1952">IF($B85=$B91,K94+K87,K94)</f>
        <v>0</v>
      </c>
      <c r="L93" s="40">
        <f t="shared" si="1952"/>
        <v>0</v>
      </c>
      <c r="M93" s="40">
        <f t="shared" si="1952"/>
        <v>0</v>
      </c>
      <c r="N93" s="40">
        <f t="shared" si="1952"/>
        <v>0</v>
      </c>
      <c r="O93" s="40">
        <f t="shared" si="1952"/>
        <v>0</v>
      </c>
      <c r="P93" s="41">
        <f t="shared" si="1952"/>
        <v>0</v>
      </c>
      <c r="Q93" s="42">
        <f t="shared" si="1952"/>
        <v>0</v>
      </c>
      <c r="R93" s="43">
        <f t="shared" si="1952"/>
        <v>0</v>
      </c>
      <c r="S93" s="195">
        <f t="shared" ref="S93" si="1953">IF($B91=$B85,COUNTIF(U93:AA93,0),COUNTIF(U94:AA94,0)+COUNTIF(U94:AA94,""))</f>
        <v>7</v>
      </c>
      <c r="T93" s="39">
        <f t="shared" ref="T93:AA93" si="1954">IF($B85=$B91,T94+T87,T94)</f>
        <v>0</v>
      </c>
      <c r="U93" s="40">
        <f t="shared" si="1954"/>
        <v>0</v>
      </c>
      <c r="V93" s="40">
        <f t="shared" si="1954"/>
        <v>0</v>
      </c>
      <c r="W93" s="40">
        <f t="shared" si="1954"/>
        <v>0</v>
      </c>
      <c r="X93" s="40">
        <f t="shared" si="1954"/>
        <v>0</v>
      </c>
      <c r="Y93" s="41">
        <f t="shared" si="1954"/>
        <v>0</v>
      </c>
      <c r="Z93" s="42">
        <f t="shared" si="1954"/>
        <v>0</v>
      </c>
      <c r="AA93" s="43">
        <f t="shared" si="1954"/>
        <v>0</v>
      </c>
      <c r="AB93" s="195">
        <f t="shared" ref="AB93" si="1955">IF($B91=$B85,COUNTIF(AD93:AJ93,0),COUNTIF(AD94:AJ94,0)+COUNTIF(AD94:AJ94,""))</f>
        <v>7</v>
      </c>
      <c r="AC93" s="39">
        <f t="shared" ref="AC93:AJ93" si="1956">IF($B85=$B91,AC94+AC87,AC94)</f>
        <v>0</v>
      </c>
      <c r="AD93" s="40">
        <f t="shared" si="1956"/>
        <v>0</v>
      </c>
      <c r="AE93" s="40">
        <f t="shared" si="1956"/>
        <v>0</v>
      </c>
      <c r="AF93" s="40">
        <f t="shared" si="1956"/>
        <v>0</v>
      </c>
      <c r="AG93" s="40">
        <f t="shared" si="1956"/>
        <v>0</v>
      </c>
      <c r="AH93" s="41">
        <f t="shared" si="1956"/>
        <v>0</v>
      </c>
      <c r="AI93" s="42">
        <f t="shared" si="1956"/>
        <v>0</v>
      </c>
      <c r="AJ93" s="43">
        <f t="shared" si="1956"/>
        <v>0</v>
      </c>
      <c r="AK93" s="195">
        <f t="shared" ref="AK93" si="1957">IF($B91=$B85,COUNTIF(AM93:AS93,0),COUNTIF(AM94:AS94,0)+COUNTIF(AM94:AS94,""))</f>
        <v>7</v>
      </c>
      <c r="AL93" s="39">
        <f t="shared" ref="AL93:AS93" si="1958">IF($B85=$B91,AL94+AL87,AL94)</f>
        <v>0</v>
      </c>
      <c r="AM93" s="40">
        <f t="shared" si="1958"/>
        <v>0</v>
      </c>
      <c r="AN93" s="40">
        <f t="shared" si="1958"/>
        <v>0</v>
      </c>
      <c r="AO93" s="40">
        <f t="shared" si="1958"/>
        <v>0</v>
      </c>
      <c r="AP93" s="40">
        <f t="shared" si="1958"/>
        <v>0</v>
      </c>
      <c r="AQ93" s="41">
        <f t="shared" si="1958"/>
        <v>0</v>
      </c>
      <c r="AR93" s="42">
        <f t="shared" si="1958"/>
        <v>0</v>
      </c>
      <c r="AS93" s="43">
        <f t="shared" si="1958"/>
        <v>0</v>
      </c>
      <c r="AT93" s="195">
        <f t="shared" ref="AT93" si="1959">IF($B91=$B85,COUNTIF(AV93:BB93,0),COUNTIF(AV94:BB94,0)+COUNTIF(AV94:BB94,""))</f>
        <v>7</v>
      </c>
      <c r="AU93" s="39">
        <f t="shared" ref="AU93:BB93" si="1960">IF($B85=$B91,AU94+AU87,AU94)</f>
        <v>0</v>
      </c>
      <c r="AV93" s="40">
        <f t="shared" si="1960"/>
        <v>0</v>
      </c>
      <c r="AW93" s="40">
        <f t="shared" si="1960"/>
        <v>0</v>
      </c>
      <c r="AX93" s="40">
        <f t="shared" si="1960"/>
        <v>0</v>
      </c>
      <c r="AY93" s="40">
        <f t="shared" si="1960"/>
        <v>0</v>
      </c>
      <c r="AZ93" s="41">
        <f t="shared" si="1960"/>
        <v>0</v>
      </c>
      <c r="BA93" s="42">
        <f t="shared" si="1960"/>
        <v>0</v>
      </c>
      <c r="BB93" s="43">
        <f t="shared" si="1960"/>
        <v>0</v>
      </c>
      <c r="BC93" s="1">
        <f t="shared" ref="BC93" si="1961">IF(N93=0,0,N93-K96)</f>
        <v>0</v>
      </c>
      <c r="BD93" s="112">
        <f t="shared" ref="BD93" si="1962">BD92*K96</f>
        <v>0</v>
      </c>
      <c r="BE93" s="106" t="str">
        <f t="shared" si="1948"/>
        <v>Realizacja planu</v>
      </c>
      <c r="BG93" s="114">
        <f t="shared" ref="BG93" si="1963">J91</f>
        <v>0</v>
      </c>
      <c r="BH93" s="89" t="s">
        <v>73</v>
      </c>
      <c r="BK93" s="111">
        <f t="shared" ref="BK93" si="1964">BK92*K96</f>
        <v>0</v>
      </c>
      <c r="BL93" s="99" t="s">
        <v>71</v>
      </c>
      <c r="BN93" s="89" t="s">
        <v>79</v>
      </c>
    </row>
    <row r="94" spans="1:66" ht="15.75" customHeight="1" x14ac:dyDescent="0.2">
      <c r="A94" s="1" t="str">
        <f t="shared" ref="A94" si="1965">A91</f>
        <v>1. Niewypełnione</v>
      </c>
      <c r="B94" s="315">
        <f t="shared" si="1813"/>
        <v>13</v>
      </c>
      <c r="C94" s="318"/>
      <c r="D94" s="318"/>
      <c r="E94" s="318"/>
      <c r="F94" s="31"/>
      <c r="G94" s="183"/>
      <c r="H94" s="122">
        <f t="shared" ref="H94" si="1966">5-COUNTIF(AU91,0)-COUNTIF(AL91,0)-COUNTIF(AC91,0)-COUNTIF(T91,0)-COUNTIF(K91,0)</f>
        <v>0</v>
      </c>
      <c r="I94" s="165">
        <f t="shared" si="1893"/>
        <v>0</v>
      </c>
      <c r="J94" s="187">
        <f t="shared" ref="J94" si="1967">IF($B91=$B85,J88+IF($F91&lt;&gt;$G91,(K91+$G93-$G92)/$F91,K91/$F91),IF($F91&lt;&gt;G91,(K91+$G93-$G92)/$F91,K91/$F91))</f>
        <v>0</v>
      </c>
      <c r="K94" s="7">
        <f t="shared" ref="K94:K95" si="1968">SUM(L94:R94)</f>
        <v>0</v>
      </c>
      <c r="L94" s="26">
        <f t="shared" ref="L94:R94" si="1969">L91</f>
        <v>0</v>
      </c>
      <c r="M94" s="26">
        <f t="shared" si="1969"/>
        <v>0</v>
      </c>
      <c r="N94" s="26">
        <f t="shared" si="1969"/>
        <v>0</v>
      </c>
      <c r="O94" s="26">
        <f t="shared" si="1969"/>
        <v>0</v>
      </c>
      <c r="P94" s="26">
        <f t="shared" si="1969"/>
        <v>0</v>
      </c>
      <c r="Q94" s="29">
        <f t="shared" si="1969"/>
        <v>0</v>
      </c>
      <c r="R94" s="23">
        <f t="shared" si="1969"/>
        <v>0</v>
      </c>
      <c r="S94" s="187">
        <f t="shared" ref="S94" si="1970">IF($B91=$B85,S88+IF($F91&lt;&gt;$G91,(T91+$G93-$G92)/$F91,T91/$F91),IF($F91&lt;&gt;P91,(T91+$G93-$G92)/$F91,T91/$F91))</f>
        <v>0</v>
      </c>
      <c r="T94" s="7">
        <f t="shared" ref="T94:T95" si="1971">SUM(U94:AA94)</f>
        <v>0</v>
      </c>
      <c r="U94" s="26">
        <f t="shared" ref="U94:AA94" si="1972">U91</f>
        <v>0</v>
      </c>
      <c r="V94" s="26">
        <f t="shared" si="1972"/>
        <v>0</v>
      </c>
      <c r="W94" s="26">
        <f t="shared" si="1972"/>
        <v>0</v>
      </c>
      <c r="X94" s="26">
        <f t="shared" si="1972"/>
        <v>0</v>
      </c>
      <c r="Y94" s="113">
        <f t="shared" si="1972"/>
        <v>0</v>
      </c>
      <c r="Z94" s="29">
        <f t="shared" si="1972"/>
        <v>0</v>
      </c>
      <c r="AA94" s="23">
        <f t="shared" si="1972"/>
        <v>0</v>
      </c>
      <c r="AB94" s="187">
        <f t="shared" ref="AB94" si="1973">IF($B91=$B85,AB88+IF($F91&lt;&gt;$G91,(AC91+$G93-$G92)/$F91,AC91/$F91),IF($F91&lt;&gt;Y91,(AC91+$G93-$G92)/$F91,AC91/$F91))</f>
        <v>0</v>
      </c>
      <c r="AC94" s="7">
        <f t="shared" ref="AC94:AC95" si="1974">SUM(AD94:AJ94)</f>
        <v>0</v>
      </c>
      <c r="AD94" s="26">
        <f t="shared" ref="AD94:AJ94" si="1975">AD91</f>
        <v>0</v>
      </c>
      <c r="AE94" s="26">
        <f t="shared" si="1975"/>
        <v>0</v>
      </c>
      <c r="AF94" s="26">
        <f t="shared" si="1975"/>
        <v>0</v>
      </c>
      <c r="AG94" s="26">
        <f t="shared" si="1975"/>
        <v>0</v>
      </c>
      <c r="AH94" s="113">
        <f t="shared" si="1975"/>
        <v>0</v>
      </c>
      <c r="AI94" s="29">
        <f t="shared" si="1975"/>
        <v>0</v>
      </c>
      <c r="AJ94" s="23">
        <f t="shared" si="1975"/>
        <v>0</v>
      </c>
      <c r="AK94" s="187">
        <f t="shared" ref="AK94" si="1976">IF($B91=$B85,AK88+IF($F91&lt;&gt;$G91,(AL91+$G93-$G92)/$F91,AL91/$F91),IF($F91&lt;&gt;AH91,(AL91+$G93-$G92)/$F91,AL91/$F91))</f>
        <v>0</v>
      </c>
      <c r="AL94" s="7">
        <f t="shared" ref="AL94:AL95" si="1977">SUM(AM94:AS94)</f>
        <v>0</v>
      </c>
      <c r="AM94" s="26">
        <f t="shared" ref="AM94:AS94" si="1978">AM91</f>
        <v>0</v>
      </c>
      <c r="AN94" s="26">
        <f t="shared" si="1978"/>
        <v>0</v>
      </c>
      <c r="AO94" s="26">
        <f t="shared" si="1978"/>
        <v>0</v>
      </c>
      <c r="AP94" s="26">
        <f t="shared" si="1978"/>
        <v>0</v>
      </c>
      <c r="AQ94" s="113">
        <f t="shared" si="1978"/>
        <v>0</v>
      </c>
      <c r="AR94" s="29">
        <f t="shared" si="1978"/>
        <v>0</v>
      </c>
      <c r="AS94" s="23">
        <f t="shared" si="1978"/>
        <v>0</v>
      </c>
      <c r="AT94" s="187">
        <f t="shared" ref="AT94" si="1979">IF($B91=$B85,AT88+IF($F91&lt;&gt;$G91,(AU91+$G93-$G92)/$F91,AU91/$F91),IF($F91&lt;&gt;AQ91,(AU91+$G93-$G92)/$F91,AU91/$F91))</f>
        <v>0</v>
      </c>
      <c r="AU94" s="7">
        <f t="shared" ref="AU94:AU95" si="1980">SUM(AV94:BB94)</f>
        <v>0</v>
      </c>
      <c r="AV94" s="6">
        <f t="shared" si="1829"/>
        <v>0</v>
      </c>
      <c r="AW94" s="6">
        <f t="shared" ref="AW94:BB94" si="1981">IF(SUM($AM$9:$AS$9)=SUM($AV$9:$BB$9),AW91,IF(AND(SUM($AV$9:$BB$9)&gt;42,SUM($AV$9:$BB$9)&lt;49),AW91,0))</f>
        <v>0</v>
      </c>
      <c r="AX94" s="6">
        <f t="shared" si="1981"/>
        <v>0</v>
      </c>
      <c r="AY94" s="6">
        <f t="shared" si="1981"/>
        <v>0</v>
      </c>
      <c r="AZ94" s="26">
        <f t="shared" si="1981"/>
        <v>0</v>
      </c>
      <c r="BA94" s="29">
        <f t="shared" si="1981"/>
        <v>0</v>
      </c>
      <c r="BB94" s="23">
        <f t="shared" si="1981"/>
        <v>0</v>
      </c>
      <c r="BC94" s="1">
        <f t="shared" ref="BC94" si="1982">IF(O93=0,0,O93-K96)</f>
        <v>0</v>
      </c>
      <c r="BD94" s="105">
        <f t="shared" ref="BD94" si="1983">K93</f>
        <v>0</v>
      </c>
      <c r="BE94" s="106" t="str">
        <f t="shared" si="1948"/>
        <v>Godziny zrealizowane</v>
      </c>
      <c r="BK94" s="100">
        <f t="shared" ref="BK94" si="1984">K93</f>
        <v>0</v>
      </c>
      <c r="BL94" s="99" t="s">
        <v>77</v>
      </c>
    </row>
    <row r="95" spans="1:66" ht="15.75" customHeight="1" x14ac:dyDescent="0.2">
      <c r="A95" s="1" t="str">
        <f t="shared" ref="A95:A96" si="1985">A94</f>
        <v>1. Niewypełnione</v>
      </c>
      <c r="B95" s="315"/>
      <c r="C95" s="318"/>
      <c r="D95" s="318"/>
      <c r="E95" s="318"/>
      <c r="F95" s="31"/>
      <c r="G95" s="183"/>
      <c r="H95" s="123">
        <f t="shared" ref="H95" si="1986">IF($B91=$B85,H89+F95,$F95)</f>
        <v>0</v>
      </c>
      <c r="I95" s="165">
        <f t="shared" si="1893"/>
        <v>0</v>
      </c>
      <c r="J95" s="141">
        <f t="shared" ref="J95" si="1987">IF($H94=0,0,IF($B85=$B91,IF($H96&gt;0,$H96+J89,K91+J89),IF($H96&gt;0,$H96,K91)))</f>
        <v>0</v>
      </c>
      <c r="K95" s="7">
        <f t="shared" si="1968"/>
        <v>0</v>
      </c>
      <c r="L95" s="6"/>
      <c r="M95" s="6"/>
      <c r="N95" s="6"/>
      <c r="O95" s="6"/>
      <c r="P95" s="26"/>
      <c r="Q95" s="29"/>
      <c r="R95" s="23"/>
      <c r="S95" s="141">
        <f t="shared" ref="S95" si="1988">IF($H94=0,0,IF($B85=$B91,IF($H96&gt;0,$H96+S89,T91+S89),IF($H96&gt;0,$H96,T91)))</f>
        <v>0</v>
      </c>
      <c r="T95" s="7">
        <f t="shared" si="1971"/>
        <v>0</v>
      </c>
      <c r="U95" s="6"/>
      <c r="V95" s="6"/>
      <c r="W95" s="6"/>
      <c r="X95" s="6"/>
      <c r="Y95" s="26"/>
      <c r="Z95" s="29"/>
      <c r="AA95" s="23"/>
      <c r="AB95" s="141">
        <f t="shared" ref="AB95" si="1989">IF($H94=0,0,IF($B85=$B91,IF($H96&gt;0,$H96+AB89,AC91+AB89),IF($H96&gt;0,$H96,AC91)))</f>
        <v>0</v>
      </c>
      <c r="AC95" s="7">
        <f t="shared" si="1974"/>
        <v>0</v>
      </c>
      <c r="AD95" s="6"/>
      <c r="AE95" s="6"/>
      <c r="AF95" s="6"/>
      <c r="AG95" s="6"/>
      <c r="AH95" s="26"/>
      <c r="AI95" s="29"/>
      <c r="AJ95" s="23"/>
      <c r="AK95" s="141">
        <f t="shared" ref="AK95" si="1990">IF($H94=0,0,IF($B85=$B91,IF($H96&gt;0,$H96+AK89,AL91+AK89),IF($H96&gt;0,$H96,AL91)))</f>
        <v>0</v>
      </c>
      <c r="AL95" s="7">
        <f t="shared" si="1977"/>
        <v>0</v>
      </c>
      <c r="AM95" s="6"/>
      <c r="AN95" s="6"/>
      <c r="AO95" s="6"/>
      <c r="AP95" s="6"/>
      <c r="AQ95" s="26"/>
      <c r="AR95" s="29"/>
      <c r="AS95" s="23"/>
      <c r="AT95" s="141">
        <f t="shared" ref="AT95" si="1991">IF($H94=0,0,IF($B85=$B91,IF($H96&gt;0,$H96+AT89,AU91+AT89),IF($H96&gt;0,$H96,AU91)))</f>
        <v>0</v>
      </c>
      <c r="AU95" s="7">
        <f t="shared" si="1980"/>
        <v>0</v>
      </c>
      <c r="AV95" s="6"/>
      <c r="AW95" s="6"/>
      <c r="AX95" s="6"/>
      <c r="AY95" s="6"/>
      <c r="AZ95" s="26"/>
      <c r="BA95" s="29"/>
      <c r="BB95" s="23"/>
      <c r="BC95" s="1">
        <f t="shared" ref="BC95" si="1992">IF(P93=0,0,P93-K96)</f>
        <v>0</v>
      </c>
      <c r="BD95" s="107">
        <f t="shared" ref="BD95" si="1993">BD94-BD93</f>
        <v>0</v>
      </c>
      <c r="BE95" s="108" t="str">
        <f t="shared" si="1948"/>
        <v>godziny ponadwymiarowe = Plan -to  co powinien uczyć</v>
      </c>
      <c r="BK95" s="100">
        <f t="shared" ref="BK95" si="1994">BK94-BK93</f>
        <v>0</v>
      </c>
      <c r="BL95" s="99" t="s">
        <v>74</v>
      </c>
    </row>
    <row r="96" spans="1:66" ht="18.75" customHeight="1" thickBot="1" x14ac:dyDescent="0.25">
      <c r="A96" s="1" t="str">
        <f t="shared" si="1985"/>
        <v>1. Niewypełnione</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Rozpocznij wypełniając nazwisko i imię, sprawdź pensum, l. tygodni, godz. w roku</v>
      </c>
      <c r="C96" s="314"/>
      <c r="D96" s="314"/>
      <c r="E96" s="314"/>
      <c r="F96" s="173"/>
      <c r="G96" s="184"/>
      <c r="H96" s="191">
        <f t="shared" si="1844"/>
        <v>0</v>
      </c>
      <c r="I96" s="193"/>
      <c r="J96" s="176">
        <f t="shared" ref="J96" si="1995">IF($B85=$B91,IF(L91+L86&gt;0,1,0)+IF(M91+M86&gt;0,1,0)+IF(N91+N86&gt;0,1,0)+IF(O91+O86&gt;0,1,0)+IF(P91+P86&gt;0,1,0)+IF(Q91+Q86&gt;0,1,0)+IF(R91+R86&gt;0,1,0),J92)</f>
        <v>0</v>
      </c>
      <c r="K96" s="133">
        <f t="shared" ref="K96" si="1996">IF(OR($B91=$B97,J96=0,(K92-Q96+O96)&lt;=0),0,(K92-Q96+O96)/J96)</f>
        <v>0</v>
      </c>
      <c r="L96" s="137">
        <f t="shared" ref="L96" si="1997">IF(K96*(7-J93)&lt;=0,0,K96*(7-J93))</f>
        <v>0</v>
      </c>
      <c r="M96" s="309">
        <f t="shared" ref="M96" si="1998">ROUND(IF(OR(K93-K96*(7-J93)+P96&lt;0,$B91=$B97,K96&lt;=0,K93=0),0,IF(K93-K96*(7-J93)+P96&gt;Q96-O96+P96,Q96-O96+P96,K93-K96*(7-J93)+P96)),1)</f>
        <v>0</v>
      </c>
      <c r="N96" s="310"/>
      <c r="O96" s="139">
        <f t="shared" ref="O96" si="1999">IF(OR($B91=$B97,J92=0),0,IF($B91=$B85,J91,$F91))</f>
        <v>0</v>
      </c>
      <c r="P96" s="30">
        <f t="shared" ref="P96" si="2000">IF(OR($B91=$B97,J96=0),0,$G93-$G92)</f>
        <v>0</v>
      </c>
      <c r="Q96" s="134">
        <f t="shared" ref="Q96" si="2001">IF(OR($B91=$B97,J96=0),0,J95)</f>
        <v>0</v>
      </c>
      <c r="R96" s="138">
        <f t="shared" ref="R96" si="2002">IF($B91=$B97,0,K93)</f>
        <v>0</v>
      </c>
      <c r="S96" s="176">
        <f t="shared" ref="S96" si="2003">IF($B85=$B91,IF(U91+U86&gt;0,1,0)+IF(V91+V86&gt;0,1,0)+IF(W91+W86&gt;0,1,0)+IF(X91+X86&gt;0,1,0)+IF(Y91+Y86&gt;0,1,0)+IF(Z91+Z86&gt;0,1,0)+IF(AA91+AA86&gt;0,1,0),S92)</f>
        <v>0</v>
      </c>
      <c r="T96" s="133">
        <f t="shared" ref="T96" si="2004">IF(OR($B91=$B97,S96=0,(T92-Z96+X96)&lt;=0),0,(T92-Z96+X96)/S96)</f>
        <v>0</v>
      </c>
      <c r="U96" s="137">
        <f t="shared" ref="U96" si="2005">IF(T96*(7-S93)&lt;=0,0,T96*(7-S93))</f>
        <v>0</v>
      </c>
      <c r="V96" s="309">
        <f t="shared" ref="V96" si="2006">ROUND(IF(OR(T93-T96*(7-S93)+Y96&lt;0,$B91=$B97,T96&lt;=0,T93=0),0,IF(T93-T96*(7-S93)+Y96&gt;Z96-X96+Y96,Z96-X96+Y96,T93-T96*(7-S93)+Y96)),1)</f>
        <v>0</v>
      </c>
      <c r="W96" s="310"/>
      <c r="X96" s="139">
        <f t="shared" ref="X96" si="2007">IF(OR($B91=$B97,S92=0),0,IF($B91=$B85,S91,$F91))</f>
        <v>0</v>
      </c>
      <c r="Y96" s="30">
        <f t="shared" ref="Y96" si="2008">IF(OR($B91=$B97,S96=0),0,$G93-$G92)</f>
        <v>0</v>
      </c>
      <c r="Z96" s="134">
        <f t="shared" ref="Z96" si="2009">IF(OR($B91=$B97,S96=0),0,S95)</f>
        <v>0</v>
      </c>
      <c r="AA96" s="138">
        <f t="shared" ref="AA96" si="2010">IF($B91=$B97,0,T93)</f>
        <v>0</v>
      </c>
      <c r="AB96" s="176">
        <f t="shared" ref="AB96" si="2011">IF($B85=$B91,IF(AD91+AD86&gt;0,1,0)+IF(AE91+AE86&gt;0,1,0)+IF(AF91+AF86&gt;0,1,0)+IF(AG91+AG86&gt;0,1,0)+IF(AH91+AH86&gt;0,1,0)+IF(AI91+AI86&gt;0,1,0)+IF(AJ91+AJ86&gt;0,1,0),AB92)</f>
        <v>0</v>
      </c>
      <c r="AC96" s="133">
        <f t="shared" ref="AC96" si="2012">IF(OR($B91=$B97,AB96=0,(AC92-AI96+AG96)&lt;=0),0,(AC92-AI96+AG96)/AB96)</f>
        <v>0</v>
      </c>
      <c r="AD96" s="137">
        <f t="shared" ref="AD96" si="2013">IF(AC96*(7-AB93)&lt;=0,0,AC96*(7-AB93))</f>
        <v>0</v>
      </c>
      <c r="AE96" s="309">
        <f t="shared" ref="AE96" si="2014">ROUND(IF(OR(AC93-AC96*(7-AB93)+AH96&lt;0,$B91=$B97,AC96&lt;=0,AC93=0),0,IF(AC93-AC96*(7-AB93)+AH96&gt;AI96-AG96+AH96,AI96-AG96+AH96,AC93-AC96*(7-AB93)+AH96)),1)</f>
        <v>0</v>
      </c>
      <c r="AF96" s="310"/>
      <c r="AG96" s="139">
        <f t="shared" ref="AG96" si="2015">IF(OR($B91=$B97,AB92=0),0,IF($B91=$B85,AB91,$F91))</f>
        <v>0</v>
      </c>
      <c r="AH96" s="30">
        <f t="shared" ref="AH96" si="2016">IF(OR($B91=$B97,AB96=0),0,$G93-$G92)</f>
        <v>0</v>
      </c>
      <c r="AI96" s="134">
        <f t="shared" ref="AI96" si="2017">IF(OR($B91=$B97,AB96=0),0,AB95)</f>
        <v>0</v>
      </c>
      <c r="AJ96" s="138">
        <f t="shared" ref="AJ96" si="2018">IF($B91=$B97,0,AC93)</f>
        <v>0</v>
      </c>
      <c r="AK96" s="176">
        <f t="shared" ref="AK96" si="2019">IF($B85=$B91,IF(AM91+AM86&gt;0,1,0)+IF(AN91+AN86&gt;0,1,0)+IF(AO91+AO86&gt;0,1,0)+IF(AP91+AP86&gt;0,1,0)+IF(AQ91+AQ86&gt;0,1,0)+IF(AR91+AR86&gt;0,1,0)+IF(AS91+AS86&gt;0,1,0),AK92)</f>
        <v>0</v>
      </c>
      <c r="AL96" s="133">
        <f t="shared" ref="AL96" si="2020">IF(OR($B91=$B97,AK96=0,(AL92-AR96+AP96)&lt;=0),0,(AL92-AR96+AP96)/AK96)</f>
        <v>0</v>
      </c>
      <c r="AM96" s="137">
        <f t="shared" ref="AM96" si="2021">IF(AL96*(7-AK93)&lt;=0,0,AL96*(7-AK93))</f>
        <v>0</v>
      </c>
      <c r="AN96" s="309">
        <f t="shared" ref="AN96" si="2022">ROUND(IF(OR(AL93-AL96*(7-AK93)+AQ96&lt;0,$B91=$B97,AL96&lt;=0,AL93=0),0,IF(AL93-AL96*(7-AK93)+AQ96&gt;AR96-AP96+AQ96,AR96-AP96+AQ96,AL93-AL96*(7-AK93)+AQ96)),1)</f>
        <v>0</v>
      </c>
      <c r="AO96" s="310"/>
      <c r="AP96" s="139">
        <f t="shared" ref="AP96" si="2023">IF(OR($B91=$B97,AK92=0),0,IF($B91=$B85,AK91,$F91))</f>
        <v>0</v>
      </c>
      <c r="AQ96" s="30">
        <f t="shared" ref="AQ96" si="2024">IF(OR($B91=$B97,AK96=0),0,$G93-$G92)</f>
        <v>0</v>
      </c>
      <c r="AR96" s="134">
        <f t="shared" ref="AR96" si="2025">IF(OR($B91=$B97,AK96=0),0,AK95)</f>
        <v>0</v>
      </c>
      <c r="AS96" s="138">
        <f t="shared" ref="AS96" si="2026">IF($B91=$B97,0,AL93)</f>
        <v>0</v>
      </c>
      <c r="AT96" s="176">
        <f t="shared" ref="AT96" si="2027">IF($B85=$B91,IF(AV91+AV86&gt;0,1,0)+IF(AW91+AW86&gt;0,1,0)+IF(AX91+AX86&gt;0,1,0)+IF(AY91+AY86&gt;0,1,0)+IF(AZ91+AZ86&gt;0,1,0)+IF(BA91+BA86&gt;0,1,0)+IF(BB91+BB86&gt;0,1,0),AT92)</f>
        <v>0</v>
      </c>
      <c r="AU96" s="133">
        <f t="shared" ref="AU96" si="2028">IF(OR($B91=$B97,AT96=0,(AU92-BA96+AY96)&lt;=0),0,(AU92-BA96+AY96)/AT96)</f>
        <v>0</v>
      </c>
      <c r="AV96" s="137">
        <f t="shared" ref="AV96" si="2029">IF(AU96*(7-AT93)&lt;=0,0,AU96*(7-AT93))</f>
        <v>0</v>
      </c>
      <c r="AW96" s="309">
        <f t="shared" ref="AW96" si="2030">ROUND(IF(OR(AU93-AU96*(7-AT93)+AZ96&lt;0,$B91=$B97,AU96&lt;=0,AU93=0),0,IF(AU93-AU96*(7-AT93)+AZ96&gt;BA96-AY96+AZ96,BA96-AY96+AZ96,AU93-AU96*(7-AT93)+AZ96)),1)</f>
        <v>0</v>
      </c>
      <c r="AX96" s="310"/>
      <c r="AY96" s="139">
        <f t="shared" ref="AY96" si="2031">IF(OR($B91=$B97,AT92=0),0,IF($B91=$B85,AT91,$F91))</f>
        <v>0</v>
      </c>
      <c r="AZ96" s="30">
        <f t="shared" ref="AZ96" si="2032">IF(OR($B91=$B97,AT96=0),0,$G93-$G92)</f>
        <v>0</v>
      </c>
      <c r="BA96" s="134">
        <f t="shared" ref="BA96" si="2033">IF(OR($B91=$B97,AT96=0),0,AT95)</f>
        <v>0</v>
      </c>
      <c r="BB96" s="138">
        <f t="shared" ref="BB96" si="2034">IF($B91=$B97,0,AU93)</f>
        <v>0</v>
      </c>
      <c r="BC96" s="89">
        <f t="shared" ref="BC96" si="2035">SUBTOTAL(9,BC91:BC95)</f>
        <v>0</v>
      </c>
      <c r="BD96" s="109">
        <f t="shared" ref="BD96" si="2036">BD91</f>
        <v>0</v>
      </c>
      <c r="BE96" s="110">
        <f t="shared" ref="BE96" si="2037">IF(BD95&lt;=BD96,BD95,BD96)</f>
        <v>0</v>
      </c>
      <c r="BF96" s="90" t="str">
        <f t="shared" ref="BF96" si="2038">BM96</f>
        <v>godziny ponadwymiarowe wynik po sprawdzeniu czy nie przekracza planu</v>
      </c>
      <c r="BK96" s="101">
        <f t="shared" ref="BK96" si="2039">BK91</f>
        <v>-18</v>
      </c>
      <c r="BL96" s="102">
        <f t="shared" ref="BL96" si="2040">IF(BK95&lt;=BK91,BK95,BK91)</f>
        <v>-18</v>
      </c>
      <c r="BM96" s="91" t="s">
        <v>75</v>
      </c>
    </row>
    <row r="97" spans="1:66" ht="15.75" x14ac:dyDescent="0.2">
      <c r="A97" s="1" t="str">
        <f t="shared" ref="A97" si="2041">IF(B97="","1. Niewypełnione",B97)</f>
        <v>1. Niewypełnione</v>
      </c>
      <c r="B97" s="316"/>
      <c r="C97" s="317"/>
      <c r="D97" s="317"/>
      <c r="E97" s="317"/>
      <c r="F97" s="177">
        <v>18</v>
      </c>
      <c r="G97" s="185">
        <f t="shared" ref="G97" si="2042">F97</f>
        <v>18</v>
      </c>
      <c r="H97" s="177"/>
      <c r="I97" s="192">
        <f t="shared" ref="I97:I101" si="2043">K97+T97+AC97+AL97+AU97</f>
        <v>0</v>
      </c>
      <c r="J97" s="186">
        <f t="shared" ref="J97" si="2044">IF(OR($B97=$B103,J100=0),0,ROUND((K98+P102)/J100,0))</f>
        <v>0</v>
      </c>
      <c r="K97" s="51">
        <f t="shared" ref="K97:K98" si="2045">SUM(L97:R97)</f>
        <v>0</v>
      </c>
      <c r="L97" s="52"/>
      <c r="M97" s="52"/>
      <c r="N97" s="52"/>
      <c r="O97" s="52"/>
      <c r="P97" s="53"/>
      <c r="Q97" s="54"/>
      <c r="R97" s="55"/>
      <c r="S97" s="188">
        <f t="shared" ref="S97" si="2046">IF(OR($B97=$B103,S100=0),0,ROUND((T98+Y102)/S100,0))</f>
        <v>0</v>
      </c>
      <c r="T97" s="178">
        <f t="shared" ref="T97:T98" si="2047">SUM(U97:AA97)</f>
        <v>0</v>
      </c>
      <c r="U97" s="179">
        <f t="shared" ref="U97" si="2048">L97</f>
        <v>0</v>
      </c>
      <c r="V97" s="179">
        <f t="shared" ref="V97" si="2049">M97</f>
        <v>0</v>
      </c>
      <c r="W97" s="179">
        <f t="shared" ref="W97" si="2050">N97</f>
        <v>0</v>
      </c>
      <c r="X97" s="179">
        <f t="shared" ref="X97" si="2051">O97</f>
        <v>0</v>
      </c>
      <c r="Y97" s="180">
        <f t="shared" ref="Y97" si="2052">P97</f>
        <v>0</v>
      </c>
      <c r="Z97" s="181">
        <f t="shared" ref="Z97" si="2053">Q97</f>
        <v>0</v>
      </c>
      <c r="AA97" s="182">
        <f t="shared" ref="AA97" si="2054">R97</f>
        <v>0</v>
      </c>
      <c r="AB97" s="188">
        <f t="shared" ref="AB97" si="2055">IF(OR($B97=$B103,AB100=0),0,ROUND((AC98+AH102)/AB100,0))</f>
        <v>0</v>
      </c>
      <c r="AC97" s="178">
        <f t="shared" ref="AC97:AC98" si="2056">SUM(AD97:AJ97)</f>
        <v>0</v>
      </c>
      <c r="AD97" s="179">
        <f t="shared" ref="AD97" si="2057">U97</f>
        <v>0</v>
      </c>
      <c r="AE97" s="179">
        <f t="shared" ref="AE97" si="2058">V97</f>
        <v>0</v>
      </c>
      <c r="AF97" s="179">
        <f t="shared" ref="AF97" si="2059">W97</f>
        <v>0</v>
      </c>
      <c r="AG97" s="179">
        <f t="shared" ref="AG97" si="2060">X97</f>
        <v>0</v>
      </c>
      <c r="AH97" s="180">
        <f t="shared" ref="AH97" si="2061">Y97</f>
        <v>0</v>
      </c>
      <c r="AI97" s="181">
        <f t="shared" ref="AI97" si="2062">Z97</f>
        <v>0</v>
      </c>
      <c r="AJ97" s="182">
        <f t="shared" ref="AJ97" si="2063">AA97</f>
        <v>0</v>
      </c>
      <c r="AK97" s="188">
        <f t="shared" ref="AK97" si="2064">IF(OR($B97=$B103,AK100=0),0,ROUND((AL98+AQ102)/AK100,0))</f>
        <v>0</v>
      </c>
      <c r="AL97" s="178">
        <f t="shared" ref="AL97:AL98" si="2065">SUM(AM97:AS97)</f>
        <v>0</v>
      </c>
      <c r="AM97" s="179">
        <f t="shared" ref="AM97" si="2066">AD97</f>
        <v>0</v>
      </c>
      <c r="AN97" s="179">
        <f t="shared" ref="AN97" si="2067">AE97</f>
        <v>0</v>
      </c>
      <c r="AO97" s="179">
        <f t="shared" ref="AO97" si="2068">AF97</f>
        <v>0</v>
      </c>
      <c r="AP97" s="179">
        <f t="shared" ref="AP97" si="2069">AG97</f>
        <v>0</v>
      </c>
      <c r="AQ97" s="180">
        <f t="shared" ref="AQ97" si="2070">AH97</f>
        <v>0</v>
      </c>
      <c r="AR97" s="181">
        <f t="shared" ref="AR97" si="2071">AI97</f>
        <v>0</v>
      </c>
      <c r="AS97" s="182">
        <f t="shared" ref="AS97" si="2072">AJ97</f>
        <v>0</v>
      </c>
      <c r="AT97" s="188">
        <f t="shared" ref="AT97" si="2073">IF(OR($B97=$B103,AT100=0),0,ROUND((AU98+AZ102)/AT100,0))</f>
        <v>0</v>
      </c>
      <c r="AU97" s="178">
        <f t="shared" ref="AU97:AU98" si="2074">SUM(AV97:BB97)</f>
        <v>0</v>
      </c>
      <c r="AV97" s="179">
        <f t="shared" ref="AV97" si="2075">IF(SUM($AM$9:$AS$9)=SUM($AV$9:$BB$9),AM97,IF(AND(SUM($AV$9:$BB$9)&gt;42,SUM($AV$9:$BB$9)&lt;49),AM97,0))</f>
        <v>0</v>
      </c>
      <c r="AW97" s="179">
        <f t="shared" ref="AW97" si="2076">IF(SUM($AM$9:$AS$9)=SUM($AV$9:$BB$9),AN97,IF(AND(SUM($AV$9:$BB$9)&gt;42,SUM($AV$9:$BB$9)&lt;49),AN97,0))</f>
        <v>0</v>
      </c>
      <c r="AX97" s="179">
        <f t="shared" ref="AX97" si="2077">IF(SUM($AM$9:$AS$9)=SUM($AV$9:$BB$9),AO97,IF(AND(SUM($AV$9:$BB$9)&gt;42,SUM($AV$9:$BB$9)&lt;49),AO97,0))</f>
        <v>0</v>
      </c>
      <c r="AY97" s="179">
        <f t="shared" ref="AY97" si="2078">IF(SUM($AM$9:$AS$9)=SUM($AV$9:$BB$9),AP97,IF(AND(SUM($AV$9:$BB$9)&gt;42,SUM($AV$9:$BB$9)&lt;49),AP97,0))</f>
        <v>0</v>
      </c>
      <c r="AZ97" s="180">
        <f t="shared" ref="AZ97" si="2079">IF(SUM($AM$9:$AS$9)=SUM($AV$9:$BB$9),AQ97,IF(AND(SUM($AV$9:$BB$9)&gt;42,SUM($AV$9:$BB$9)&lt;49),AQ97,0))</f>
        <v>0</v>
      </c>
      <c r="BA97" s="181">
        <f t="shared" ref="BA97" si="2080">IF(SUM($AM$9:$AS$9)=SUM($AV$9:$BB$9),AR97,IF(AND(SUM($AV$9:$BB$9)&gt;42,SUM($AV$9:$BB$9)&lt;49),AR97,0))</f>
        <v>0</v>
      </c>
      <c r="BB97" s="182">
        <f t="shared" ref="BB97" si="2081">IF(SUM($AM$9:$AS$9)=SUM($AV$9:$BB$9),AS97,IF(AND(SUM($AV$9:$BB$9)&gt;42,SUM($AV$9:$BB$9)&lt;49),AS97,0))</f>
        <v>0</v>
      </c>
      <c r="BC97" s="1">
        <f t="shared" ref="BC97" si="2082">IF(L99=0,0,L99-K102)</f>
        <v>0</v>
      </c>
      <c r="BD97" s="103">
        <f t="shared" ref="BD97" si="2083">P102-N102</f>
        <v>0</v>
      </c>
      <c r="BE97" s="104" t="s">
        <v>80</v>
      </c>
      <c r="BK97" s="96">
        <f t="shared" ref="BK97" si="2084">K98-G98</f>
        <v>-18</v>
      </c>
      <c r="BL97" s="97" t="s">
        <v>76</v>
      </c>
    </row>
    <row r="98" spans="1:66" ht="12.75" hidden="1" customHeight="1" x14ac:dyDescent="0.2">
      <c r="B98" s="93"/>
      <c r="C98" s="94"/>
      <c r="D98" s="95"/>
      <c r="E98" s="115"/>
      <c r="F98" s="140" t="b">
        <f t="shared" ref="F98" si="2085">IF($B91=$B97,OR(F92,G97&lt;F97),G97&lt;F97)</f>
        <v>0</v>
      </c>
      <c r="G98" s="189">
        <f t="shared" si="1782"/>
        <v>18</v>
      </c>
      <c r="H98" s="120"/>
      <c r="I98" s="165">
        <f t="shared" si="2043"/>
        <v>0</v>
      </c>
      <c r="J98" s="194">
        <f t="shared" ref="J98" si="2086">7-COUNTIF(L97:R97,0)-COUNTIF(L97:R97,"")</f>
        <v>0</v>
      </c>
      <c r="K98" s="22">
        <f t="shared" si="2045"/>
        <v>0</v>
      </c>
      <c r="L98" s="35">
        <f t="shared" ref="L98:R98" si="2087">IF($B91=$B97,L97+L92,L97)</f>
        <v>0</v>
      </c>
      <c r="M98" s="35">
        <f t="shared" si="2087"/>
        <v>0</v>
      </c>
      <c r="N98" s="35">
        <f t="shared" si="2087"/>
        <v>0</v>
      </c>
      <c r="O98" s="35">
        <f t="shared" si="2087"/>
        <v>0</v>
      </c>
      <c r="P98" s="36">
        <f t="shared" si="2087"/>
        <v>0</v>
      </c>
      <c r="Q98" s="37">
        <f t="shared" si="2087"/>
        <v>0</v>
      </c>
      <c r="R98" s="38">
        <f t="shared" si="2087"/>
        <v>0</v>
      </c>
      <c r="S98" s="194">
        <f t="shared" ref="S98" si="2088">7-COUNTIF(U97:AA97,0)-COUNTIF(U97:AA97,"")</f>
        <v>0</v>
      </c>
      <c r="T98" s="22">
        <f t="shared" si="2047"/>
        <v>0</v>
      </c>
      <c r="U98" s="35">
        <f t="shared" ref="U98:AA98" si="2089">IF($B91=$B97,U97+U92,U97)</f>
        <v>0</v>
      </c>
      <c r="V98" s="35">
        <f t="shared" si="2089"/>
        <v>0</v>
      </c>
      <c r="W98" s="35">
        <f t="shared" si="2089"/>
        <v>0</v>
      </c>
      <c r="X98" s="35">
        <f t="shared" si="2089"/>
        <v>0</v>
      </c>
      <c r="Y98" s="36">
        <f t="shared" si="2089"/>
        <v>0</v>
      </c>
      <c r="Z98" s="37">
        <f t="shared" si="2089"/>
        <v>0</v>
      </c>
      <c r="AA98" s="38">
        <f t="shared" si="2089"/>
        <v>0</v>
      </c>
      <c r="AB98" s="194">
        <f t="shared" ref="AB98" si="2090">7-COUNTIF(AD97:AJ97,0)-COUNTIF(AD97:AJ97,"")</f>
        <v>0</v>
      </c>
      <c r="AC98" s="22">
        <f t="shared" si="2056"/>
        <v>0</v>
      </c>
      <c r="AD98" s="35">
        <f t="shared" ref="AD98:AJ98" si="2091">IF($B91=$B97,AD97+AD92,AD97)</f>
        <v>0</v>
      </c>
      <c r="AE98" s="35">
        <f t="shared" si="2091"/>
        <v>0</v>
      </c>
      <c r="AF98" s="35">
        <f t="shared" si="2091"/>
        <v>0</v>
      </c>
      <c r="AG98" s="35">
        <f t="shared" si="2091"/>
        <v>0</v>
      </c>
      <c r="AH98" s="36">
        <f t="shared" si="2091"/>
        <v>0</v>
      </c>
      <c r="AI98" s="37">
        <f t="shared" si="2091"/>
        <v>0</v>
      </c>
      <c r="AJ98" s="38">
        <f t="shared" si="2091"/>
        <v>0</v>
      </c>
      <c r="AK98" s="194">
        <f t="shared" ref="AK98" si="2092">7-COUNTIF(AM97:AS97,0)-COUNTIF(AM97:AS97,"")</f>
        <v>0</v>
      </c>
      <c r="AL98" s="22">
        <f t="shared" si="2065"/>
        <v>0</v>
      </c>
      <c r="AM98" s="35">
        <f t="shared" ref="AM98:AS98" si="2093">IF($B91=$B97,AM97+AM92,AM97)</f>
        <v>0</v>
      </c>
      <c r="AN98" s="35">
        <f t="shared" si="2093"/>
        <v>0</v>
      </c>
      <c r="AO98" s="35">
        <f t="shared" si="2093"/>
        <v>0</v>
      </c>
      <c r="AP98" s="35">
        <f t="shared" si="2093"/>
        <v>0</v>
      </c>
      <c r="AQ98" s="36">
        <f t="shared" si="2093"/>
        <v>0</v>
      </c>
      <c r="AR98" s="37">
        <f t="shared" si="2093"/>
        <v>0</v>
      </c>
      <c r="AS98" s="38">
        <f t="shared" si="2093"/>
        <v>0</v>
      </c>
      <c r="AT98" s="194">
        <f t="shared" ref="AT98" si="2094">7-COUNTIF(AV97:BB97,0)-COUNTIF(AV97:BB97,"")</f>
        <v>0</v>
      </c>
      <c r="AU98" s="22">
        <f t="shared" si="2074"/>
        <v>0</v>
      </c>
      <c r="AV98" s="35">
        <f t="shared" ref="AV98:BB98" si="2095">IF($B91=$B97,AV97+AV92,AV97)</f>
        <v>0</v>
      </c>
      <c r="AW98" s="35">
        <f t="shared" si="2095"/>
        <v>0</v>
      </c>
      <c r="AX98" s="35">
        <f t="shared" si="2095"/>
        <v>0</v>
      </c>
      <c r="AY98" s="35">
        <f t="shared" si="2095"/>
        <v>0</v>
      </c>
      <c r="AZ98" s="36">
        <f t="shared" si="2095"/>
        <v>0</v>
      </c>
      <c r="BA98" s="37">
        <f t="shared" si="2095"/>
        <v>0</v>
      </c>
      <c r="BB98" s="38">
        <f t="shared" si="2095"/>
        <v>0</v>
      </c>
      <c r="BC98" s="1">
        <f t="shared" ref="BC98" si="2096">IF(M99=0,0,M99-K102)</f>
        <v>0</v>
      </c>
      <c r="BD98" s="105">
        <f t="shared" ref="BD98" si="2097">7-J99</f>
        <v>0</v>
      </c>
      <c r="BE98" s="106" t="str">
        <f t="shared" ref="BE98:BE101" si="2098">BL98</f>
        <v>Dni realizacji</v>
      </c>
      <c r="BG98" s="89" t="s">
        <v>78</v>
      </c>
      <c r="BK98" s="98">
        <f t="shared" ref="BK98" si="2099">7-J99</f>
        <v>0</v>
      </c>
      <c r="BL98" s="99" t="s">
        <v>72</v>
      </c>
    </row>
    <row r="99" spans="1:66" ht="15" hidden="1" customHeight="1" x14ac:dyDescent="0.2">
      <c r="B99" s="116"/>
      <c r="C99" s="117"/>
      <c r="D99" s="118"/>
      <c r="E99" s="119"/>
      <c r="F99" s="92"/>
      <c r="G99" s="190">
        <f t="shared" ref="G99" si="2100">IF(AND($B91=$B97,$B91&lt;&gt;"",$B91&lt;&gt;0),F97+G93,F97)</f>
        <v>18</v>
      </c>
      <c r="H99" s="121"/>
      <c r="I99" s="165">
        <f t="shared" si="2043"/>
        <v>0</v>
      </c>
      <c r="J99" s="195">
        <f t="shared" ref="J99" si="2101">IF($B97=$B91,COUNTIF(L99:R99,0),COUNTIF(L100:R100,0)+COUNTIF(L100:R100,""))</f>
        <v>7</v>
      </c>
      <c r="K99" s="39">
        <f t="shared" ref="K99:R99" si="2102">IF($B91=$B97,K100+K93,K100)</f>
        <v>0</v>
      </c>
      <c r="L99" s="40">
        <f t="shared" si="2102"/>
        <v>0</v>
      </c>
      <c r="M99" s="40">
        <f t="shared" si="2102"/>
        <v>0</v>
      </c>
      <c r="N99" s="40">
        <f t="shared" si="2102"/>
        <v>0</v>
      </c>
      <c r="O99" s="40">
        <f t="shared" si="2102"/>
        <v>0</v>
      </c>
      <c r="P99" s="41">
        <f t="shared" si="2102"/>
        <v>0</v>
      </c>
      <c r="Q99" s="42">
        <f t="shared" si="2102"/>
        <v>0</v>
      </c>
      <c r="R99" s="43">
        <f t="shared" si="2102"/>
        <v>0</v>
      </c>
      <c r="S99" s="195">
        <f t="shared" ref="S99" si="2103">IF($B97=$B91,COUNTIF(U99:AA99,0),COUNTIF(U100:AA100,0)+COUNTIF(U100:AA100,""))</f>
        <v>7</v>
      </c>
      <c r="T99" s="39">
        <f t="shared" ref="T99:AA99" si="2104">IF($B91=$B97,T100+T93,T100)</f>
        <v>0</v>
      </c>
      <c r="U99" s="40">
        <f t="shared" si="2104"/>
        <v>0</v>
      </c>
      <c r="V99" s="40">
        <f t="shared" si="2104"/>
        <v>0</v>
      </c>
      <c r="W99" s="40">
        <f t="shared" si="2104"/>
        <v>0</v>
      </c>
      <c r="X99" s="40">
        <f t="shared" si="2104"/>
        <v>0</v>
      </c>
      <c r="Y99" s="41">
        <f t="shared" si="2104"/>
        <v>0</v>
      </c>
      <c r="Z99" s="42">
        <f t="shared" si="2104"/>
        <v>0</v>
      </c>
      <c r="AA99" s="43">
        <f t="shared" si="2104"/>
        <v>0</v>
      </c>
      <c r="AB99" s="195">
        <f t="shared" ref="AB99" si="2105">IF($B97=$B91,COUNTIF(AD99:AJ99,0),COUNTIF(AD100:AJ100,0)+COUNTIF(AD100:AJ100,""))</f>
        <v>7</v>
      </c>
      <c r="AC99" s="39">
        <f t="shared" ref="AC99:AJ99" si="2106">IF($B91=$B97,AC100+AC93,AC100)</f>
        <v>0</v>
      </c>
      <c r="AD99" s="40">
        <f t="shared" si="2106"/>
        <v>0</v>
      </c>
      <c r="AE99" s="40">
        <f t="shared" si="2106"/>
        <v>0</v>
      </c>
      <c r="AF99" s="40">
        <f t="shared" si="2106"/>
        <v>0</v>
      </c>
      <c r="AG99" s="40">
        <f t="shared" si="2106"/>
        <v>0</v>
      </c>
      <c r="AH99" s="41">
        <f t="shared" si="2106"/>
        <v>0</v>
      </c>
      <c r="AI99" s="42">
        <f t="shared" si="2106"/>
        <v>0</v>
      </c>
      <c r="AJ99" s="43">
        <f t="shared" si="2106"/>
        <v>0</v>
      </c>
      <c r="AK99" s="195">
        <f t="shared" ref="AK99" si="2107">IF($B97=$B91,COUNTIF(AM99:AS99,0),COUNTIF(AM100:AS100,0)+COUNTIF(AM100:AS100,""))</f>
        <v>7</v>
      </c>
      <c r="AL99" s="39">
        <f t="shared" ref="AL99:AS99" si="2108">IF($B91=$B97,AL100+AL93,AL100)</f>
        <v>0</v>
      </c>
      <c r="AM99" s="40">
        <f t="shared" si="2108"/>
        <v>0</v>
      </c>
      <c r="AN99" s="40">
        <f t="shared" si="2108"/>
        <v>0</v>
      </c>
      <c r="AO99" s="40">
        <f t="shared" si="2108"/>
        <v>0</v>
      </c>
      <c r="AP99" s="40">
        <f t="shared" si="2108"/>
        <v>0</v>
      </c>
      <c r="AQ99" s="41">
        <f t="shared" si="2108"/>
        <v>0</v>
      </c>
      <c r="AR99" s="42">
        <f t="shared" si="2108"/>
        <v>0</v>
      </c>
      <c r="AS99" s="43">
        <f t="shared" si="2108"/>
        <v>0</v>
      </c>
      <c r="AT99" s="195">
        <f t="shared" ref="AT99" si="2109">IF($B97=$B91,COUNTIF(AV99:BB99,0),COUNTIF(AV100:BB100,0)+COUNTIF(AV100:BB100,""))</f>
        <v>7</v>
      </c>
      <c r="AU99" s="39">
        <f t="shared" ref="AU99:BB99" si="2110">IF($B91=$B97,AU100+AU93,AU100)</f>
        <v>0</v>
      </c>
      <c r="AV99" s="40">
        <f t="shared" si="2110"/>
        <v>0</v>
      </c>
      <c r="AW99" s="40">
        <f t="shared" si="2110"/>
        <v>0</v>
      </c>
      <c r="AX99" s="40">
        <f t="shared" si="2110"/>
        <v>0</v>
      </c>
      <c r="AY99" s="40">
        <f t="shared" si="2110"/>
        <v>0</v>
      </c>
      <c r="AZ99" s="41">
        <f t="shared" si="2110"/>
        <v>0</v>
      </c>
      <c r="BA99" s="42">
        <f t="shared" si="2110"/>
        <v>0</v>
      </c>
      <c r="BB99" s="43">
        <f t="shared" si="2110"/>
        <v>0</v>
      </c>
      <c r="BC99" s="1">
        <f t="shared" ref="BC99" si="2111">IF(N99=0,0,N99-K102)</f>
        <v>0</v>
      </c>
      <c r="BD99" s="112">
        <f t="shared" ref="BD99" si="2112">BD98*K102</f>
        <v>0</v>
      </c>
      <c r="BE99" s="106" t="str">
        <f t="shared" si="2098"/>
        <v>Realizacja planu</v>
      </c>
      <c r="BG99" s="114">
        <f t="shared" ref="BG99" si="2113">J97</f>
        <v>0</v>
      </c>
      <c r="BH99" s="89" t="s">
        <v>73</v>
      </c>
      <c r="BK99" s="111">
        <f t="shared" ref="BK99" si="2114">BK98*K102</f>
        <v>0</v>
      </c>
      <c r="BL99" s="99" t="s">
        <v>71</v>
      </c>
      <c r="BN99" s="89" t="s">
        <v>79</v>
      </c>
    </row>
    <row r="100" spans="1:66" ht="15.75" customHeight="1" x14ac:dyDescent="0.2">
      <c r="A100" s="1" t="str">
        <f t="shared" ref="A100" si="2115">A97</f>
        <v>1. Niewypełnione</v>
      </c>
      <c r="B100" s="315">
        <f t="shared" si="1813"/>
        <v>14</v>
      </c>
      <c r="C100" s="318"/>
      <c r="D100" s="318"/>
      <c r="E100" s="318"/>
      <c r="F100" s="31"/>
      <c r="G100" s="183"/>
      <c r="H100" s="122">
        <f t="shared" ref="H100" si="2116">5-COUNTIF(AU97,0)-COUNTIF(AL97,0)-COUNTIF(AC97,0)-COUNTIF(T97,0)-COUNTIF(K97,0)</f>
        <v>0</v>
      </c>
      <c r="I100" s="165">
        <f t="shared" si="2043"/>
        <v>0</v>
      </c>
      <c r="J100" s="187">
        <f t="shared" ref="J100" si="2117">IF($B97=$B91,J94+IF($F97&lt;&gt;$G97,(K97+$G99-$G98)/$F97,K97/$F97),IF($F97&lt;&gt;G97,(K97+$G99-$G98)/$F97,K97/$F97))</f>
        <v>0</v>
      </c>
      <c r="K100" s="7">
        <f t="shared" ref="K100:K101" si="2118">SUM(L100:R100)</f>
        <v>0</v>
      </c>
      <c r="L100" s="26">
        <f t="shared" ref="L100:R100" si="2119">L97</f>
        <v>0</v>
      </c>
      <c r="M100" s="26">
        <f t="shared" si="2119"/>
        <v>0</v>
      </c>
      <c r="N100" s="26">
        <f t="shared" si="2119"/>
        <v>0</v>
      </c>
      <c r="O100" s="26">
        <f t="shared" si="2119"/>
        <v>0</v>
      </c>
      <c r="P100" s="26">
        <f t="shared" si="2119"/>
        <v>0</v>
      </c>
      <c r="Q100" s="29">
        <f t="shared" si="2119"/>
        <v>0</v>
      </c>
      <c r="R100" s="23">
        <f t="shared" si="2119"/>
        <v>0</v>
      </c>
      <c r="S100" s="187">
        <f t="shared" ref="S100" si="2120">IF($B97=$B91,S94+IF($F97&lt;&gt;$G97,(T97+$G99-$G98)/$F97,T97/$F97),IF($F97&lt;&gt;P97,(T97+$G99-$G98)/$F97,T97/$F97))</f>
        <v>0</v>
      </c>
      <c r="T100" s="7">
        <f t="shared" ref="T100:T101" si="2121">SUM(U100:AA100)</f>
        <v>0</v>
      </c>
      <c r="U100" s="26">
        <f t="shared" ref="U100:AA100" si="2122">U97</f>
        <v>0</v>
      </c>
      <c r="V100" s="26">
        <f t="shared" si="2122"/>
        <v>0</v>
      </c>
      <c r="W100" s="26">
        <f t="shared" si="2122"/>
        <v>0</v>
      </c>
      <c r="X100" s="26">
        <f t="shared" si="2122"/>
        <v>0</v>
      </c>
      <c r="Y100" s="113">
        <f t="shared" si="2122"/>
        <v>0</v>
      </c>
      <c r="Z100" s="29">
        <f t="shared" si="2122"/>
        <v>0</v>
      </c>
      <c r="AA100" s="23">
        <f t="shared" si="2122"/>
        <v>0</v>
      </c>
      <c r="AB100" s="187">
        <f t="shared" ref="AB100" si="2123">IF($B97=$B91,AB94+IF($F97&lt;&gt;$G97,(AC97+$G99-$G98)/$F97,AC97/$F97),IF($F97&lt;&gt;Y97,(AC97+$G99-$G98)/$F97,AC97/$F97))</f>
        <v>0</v>
      </c>
      <c r="AC100" s="7">
        <f t="shared" ref="AC100:AC101" si="2124">SUM(AD100:AJ100)</f>
        <v>0</v>
      </c>
      <c r="AD100" s="26">
        <f t="shared" ref="AD100:AJ100" si="2125">AD97</f>
        <v>0</v>
      </c>
      <c r="AE100" s="26">
        <f t="shared" si="2125"/>
        <v>0</v>
      </c>
      <c r="AF100" s="26">
        <f t="shared" si="2125"/>
        <v>0</v>
      </c>
      <c r="AG100" s="26">
        <f t="shared" si="2125"/>
        <v>0</v>
      </c>
      <c r="AH100" s="113">
        <f t="shared" si="2125"/>
        <v>0</v>
      </c>
      <c r="AI100" s="29">
        <f t="shared" si="2125"/>
        <v>0</v>
      </c>
      <c r="AJ100" s="23">
        <f t="shared" si="2125"/>
        <v>0</v>
      </c>
      <c r="AK100" s="187">
        <f t="shared" ref="AK100" si="2126">IF($B97=$B91,AK94+IF($F97&lt;&gt;$G97,(AL97+$G99-$G98)/$F97,AL97/$F97),IF($F97&lt;&gt;AH97,(AL97+$G99-$G98)/$F97,AL97/$F97))</f>
        <v>0</v>
      </c>
      <c r="AL100" s="7">
        <f t="shared" ref="AL100:AL101" si="2127">SUM(AM100:AS100)</f>
        <v>0</v>
      </c>
      <c r="AM100" s="26">
        <f t="shared" ref="AM100:AS100" si="2128">AM97</f>
        <v>0</v>
      </c>
      <c r="AN100" s="26">
        <f t="shared" si="2128"/>
        <v>0</v>
      </c>
      <c r="AO100" s="26">
        <f t="shared" si="2128"/>
        <v>0</v>
      </c>
      <c r="AP100" s="26">
        <f t="shared" si="2128"/>
        <v>0</v>
      </c>
      <c r="AQ100" s="113">
        <f t="shared" si="2128"/>
        <v>0</v>
      </c>
      <c r="AR100" s="29">
        <f t="shared" si="2128"/>
        <v>0</v>
      </c>
      <c r="AS100" s="23">
        <f t="shared" si="2128"/>
        <v>0</v>
      </c>
      <c r="AT100" s="187">
        <f t="shared" ref="AT100" si="2129">IF($B97=$B91,AT94+IF($F97&lt;&gt;$G97,(AU97+$G99-$G98)/$F97,AU97/$F97),IF($F97&lt;&gt;AQ97,(AU97+$G99-$G98)/$F97,AU97/$F97))</f>
        <v>0</v>
      </c>
      <c r="AU100" s="7">
        <f t="shared" ref="AU100:AU101" si="2130">SUM(AV100:BB100)</f>
        <v>0</v>
      </c>
      <c r="AV100" s="6">
        <f t="shared" si="1829"/>
        <v>0</v>
      </c>
      <c r="AW100" s="6">
        <f t="shared" ref="AW100:BB100" si="2131">IF(SUM($AM$9:$AS$9)=SUM($AV$9:$BB$9),AW97,IF(AND(SUM($AV$9:$BB$9)&gt;42,SUM($AV$9:$BB$9)&lt;49),AW97,0))</f>
        <v>0</v>
      </c>
      <c r="AX100" s="6">
        <f t="shared" si="2131"/>
        <v>0</v>
      </c>
      <c r="AY100" s="6">
        <f t="shared" si="2131"/>
        <v>0</v>
      </c>
      <c r="AZ100" s="26">
        <f t="shared" si="2131"/>
        <v>0</v>
      </c>
      <c r="BA100" s="29">
        <f t="shared" si="2131"/>
        <v>0</v>
      </c>
      <c r="BB100" s="23">
        <f t="shared" si="2131"/>
        <v>0</v>
      </c>
      <c r="BC100" s="1">
        <f t="shared" ref="BC100" si="2132">IF(O99=0,0,O99-K102)</f>
        <v>0</v>
      </c>
      <c r="BD100" s="105">
        <f t="shared" ref="BD100" si="2133">K99</f>
        <v>0</v>
      </c>
      <c r="BE100" s="106" t="str">
        <f t="shared" si="2098"/>
        <v>Godziny zrealizowane</v>
      </c>
      <c r="BK100" s="100">
        <f t="shared" ref="BK100" si="2134">K99</f>
        <v>0</v>
      </c>
      <c r="BL100" s="99" t="s">
        <v>77</v>
      </c>
    </row>
    <row r="101" spans="1:66" ht="15.75" customHeight="1" x14ac:dyDescent="0.2">
      <c r="A101" s="1" t="str">
        <f t="shared" ref="A101:A102" si="2135">A100</f>
        <v>1. Niewypełnione</v>
      </c>
      <c r="B101" s="315"/>
      <c r="C101" s="318"/>
      <c r="D101" s="318"/>
      <c r="E101" s="318"/>
      <c r="F101" s="31"/>
      <c r="G101" s="183"/>
      <c r="H101" s="123">
        <f t="shared" ref="H101" si="2136">IF($B97=$B91,H95+F101,$F101)</f>
        <v>0</v>
      </c>
      <c r="I101" s="165">
        <f t="shared" si="2043"/>
        <v>0</v>
      </c>
      <c r="J101" s="141">
        <f t="shared" ref="J101" si="2137">IF($H100=0,0,IF($B91=$B97,IF($H102&gt;0,$H102+J95,K97+J95),IF($H102&gt;0,$H102,K97)))</f>
        <v>0</v>
      </c>
      <c r="K101" s="7">
        <f t="shared" si="2118"/>
        <v>0</v>
      </c>
      <c r="L101" s="6"/>
      <c r="M101" s="6"/>
      <c r="N101" s="6"/>
      <c r="O101" s="6"/>
      <c r="P101" s="26"/>
      <c r="Q101" s="29"/>
      <c r="R101" s="23"/>
      <c r="S101" s="141">
        <f t="shared" ref="S101" si="2138">IF($H100=0,0,IF($B91=$B97,IF($H102&gt;0,$H102+S95,T97+S95),IF($H102&gt;0,$H102,T97)))</f>
        <v>0</v>
      </c>
      <c r="T101" s="7">
        <f t="shared" si="2121"/>
        <v>0</v>
      </c>
      <c r="U101" s="6"/>
      <c r="V101" s="6"/>
      <c r="W101" s="6"/>
      <c r="X101" s="6"/>
      <c r="Y101" s="26"/>
      <c r="Z101" s="29"/>
      <c r="AA101" s="23"/>
      <c r="AB101" s="141">
        <f t="shared" ref="AB101" si="2139">IF($H100=0,0,IF($B91=$B97,IF($H102&gt;0,$H102+AB95,AC97+AB95),IF($H102&gt;0,$H102,AC97)))</f>
        <v>0</v>
      </c>
      <c r="AC101" s="7">
        <f t="shared" si="2124"/>
        <v>0</v>
      </c>
      <c r="AD101" s="6"/>
      <c r="AE101" s="6"/>
      <c r="AF101" s="6"/>
      <c r="AG101" s="6"/>
      <c r="AH101" s="26"/>
      <c r="AI101" s="29"/>
      <c r="AJ101" s="23"/>
      <c r="AK101" s="141">
        <f t="shared" ref="AK101" si="2140">IF($H100=0,0,IF($B91=$B97,IF($H102&gt;0,$H102+AK95,AL97+AK95),IF($H102&gt;0,$H102,AL97)))</f>
        <v>0</v>
      </c>
      <c r="AL101" s="7">
        <f t="shared" si="2127"/>
        <v>0</v>
      </c>
      <c r="AM101" s="6"/>
      <c r="AN101" s="6"/>
      <c r="AO101" s="6"/>
      <c r="AP101" s="6"/>
      <c r="AQ101" s="26"/>
      <c r="AR101" s="29"/>
      <c r="AS101" s="23"/>
      <c r="AT101" s="141">
        <f t="shared" ref="AT101" si="2141">IF($H100=0,0,IF($B91=$B97,IF($H102&gt;0,$H102+AT95,AU97+AT95),IF($H102&gt;0,$H102,AU97)))</f>
        <v>0</v>
      </c>
      <c r="AU101" s="7">
        <f t="shared" si="2130"/>
        <v>0</v>
      </c>
      <c r="AV101" s="6"/>
      <c r="AW101" s="6"/>
      <c r="AX101" s="6"/>
      <c r="AY101" s="6"/>
      <c r="AZ101" s="26"/>
      <c r="BA101" s="29"/>
      <c r="BB101" s="23"/>
      <c r="BC101" s="1">
        <f t="shared" ref="BC101" si="2142">IF(P99=0,0,P99-K102)</f>
        <v>0</v>
      </c>
      <c r="BD101" s="107">
        <f t="shared" ref="BD101" si="2143">BD100-BD99</f>
        <v>0</v>
      </c>
      <c r="BE101" s="108" t="str">
        <f t="shared" si="2098"/>
        <v>godziny ponadwymiarowe = Plan -to  co powinien uczyć</v>
      </c>
      <c r="BK101" s="100">
        <f t="shared" ref="BK101" si="2144">BK100-BK99</f>
        <v>0</v>
      </c>
      <c r="BL101" s="99" t="s">
        <v>74</v>
      </c>
    </row>
    <row r="102" spans="1:66" ht="18.75" customHeight="1" thickBot="1" x14ac:dyDescent="0.25">
      <c r="A102" s="1" t="str">
        <f t="shared" si="2135"/>
        <v>1. Niewypełnione</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Rozpocznij wypełniając nazwisko i imię, sprawdź pensum, l. tygodni, godz. w roku</v>
      </c>
      <c r="C102" s="314"/>
      <c r="D102" s="314"/>
      <c r="E102" s="314"/>
      <c r="F102" s="173"/>
      <c r="G102" s="184"/>
      <c r="H102" s="191">
        <f t="shared" si="1844"/>
        <v>0</v>
      </c>
      <c r="I102" s="193"/>
      <c r="J102" s="176">
        <f t="shared" ref="J102" si="2145">IF($B91=$B97,IF(L97+L92&gt;0,1,0)+IF(M97+M92&gt;0,1,0)+IF(N97+N92&gt;0,1,0)+IF(O97+O92&gt;0,1,0)+IF(P97+P92&gt;0,1,0)+IF(Q97+Q92&gt;0,1,0)+IF(R97+R92&gt;0,1,0),J98)</f>
        <v>0</v>
      </c>
      <c r="K102" s="133">
        <f t="shared" ref="K102" si="2146">IF(OR($B97=$B103,J102=0,(K98-Q102+O102)&lt;=0),0,(K98-Q102+O102)/J102)</f>
        <v>0</v>
      </c>
      <c r="L102" s="137">
        <f t="shared" ref="L102" si="2147">IF(K102*(7-J99)&lt;=0,0,K102*(7-J99))</f>
        <v>0</v>
      </c>
      <c r="M102" s="309">
        <f t="shared" ref="M102" si="2148">ROUND(IF(OR(K99-K102*(7-J99)+P102&lt;0,$B97=$B103,K102&lt;=0,K99=0),0,IF(K99-K102*(7-J99)+P102&gt;Q102-O102+P102,Q102-O102+P102,K99-K102*(7-J99)+P102)),1)</f>
        <v>0</v>
      </c>
      <c r="N102" s="310"/>
      <c r="O102" s="139">
        <f t="shared" ref="O102" si="2149">IF(OR($B97=$B103,J98=0),0,IF($B97=$B91,J97,$F97))</f>
        <v>0</v>
      </c>
      <c r="P102" s="30">
        <f t="shared" ref="P102" si="2150">IF(OR($B97=$B103,J102=0),0,$G99-$G98)</f>
        <v>0</v>
      </c>
      <c r="Q102" s="134">
        <f t="shared" ref="Q102" si="2151">IF(OR($B97=$B103,J102=0),0,J101)</f>
        <v>0</v>
      </c>
      <c r="R102" s="138">
        <f t="shared" ref="R102" si="2152">IF($B97=$B103,0,K99)</f>
        <v>0</v>
      </c>
      <c r="S102" s="176">
        <f t="shared" ref="S102" si="2153">IF($B91=$B97,IF(U97+U92&gt;0,1,0)+IF(V97+V92&gt;0,1,0)+IF(W97+W92&gt;0,1,0)+IF(X97+X92&gt;0,1,0)+IF(Y97+Y92&gt;0,1,0)+IF(Z97+Z92&gt;0,1,0)+IF(AA97+AA92&gt;0,1,0),S98)</f>
        <v>0</v>
      </c>
      <c r="T102" s="133">
        <f t="shared" ref="T102" si="2154">IF(OR($B97=$B103,S102=0,(T98-Z102+X102)&lt;=0),0,(T98-Z102+X102)/S102)</f>
        <v>0</v>
      </c>
      <c r="U102" s="137">
        <f t="shared" ref="U102" si="2155">IF(T102*(7-S99)&lt;=0,0,T102*(7-S99))</f>
        <v>0</v>
      </c>
      <c r="V102" s="309">
        <f t="shared" ref="V102" si="2156">ROUND(IF(OR(T99-T102*(7-S99)+Y102&lt;0,$B97=$B103,T102&lt;=0,T99=0),0,IF(T99-T102*(7-S99)+Y102&gt;Z102-X102+Y102,Z102-X102+Y102,T99-T102*(7-S99)+Y102)),1)</f>
        <v>0</v>
      </c>
      <c r="W102" s="310"/>
      <c r="X102" s="139">
        <f t="shared" ref="X102" si="2157">IF(OR($B97=$B103,S98=0),0,IF($B97=$B91,S97,$F97))</f>
        <v>0</v>
      </c>
      <c r="Y102" s="30">
        <f t="shared" ref="Y102" si="2158">IF(OR($B97=$B103,S102=0),0,$G99-$G98)</f>
        <v>0</v>
      </c>
      <c r="Z102" s="134">
        <f t="shared" ref="Z102" si="2159">IF(OR($B97=$B103,S102=0),0,S101)</f>
        <v>0</v>
      </c>
      <c r="AA102" s="138">
        <f t="shared" ref="AA102" si="2160">IF($B97=$B103,0,T99)</f>
        <v>0</v>
      </c>
      <c r="AB102" s="176">
        <f t="shared" ref="AB102" si="2161">IF($B91=$B97,IF(AD97+AD92&gt;0,1,0)+IF(AE97+AE92&gt;0,1,0)+IF(AF97+AF92&gt;0,1,0)+IF(AG97+AG92&gt;0,1,0)+IF(AH97+AH92&gt;0,1,0)+IF(AI97+AI92&gt;0,1,0)+IF(AJ97+AJ92&gt;0,1,0),AB98)</f>
        <v>0</v>
      </c>
      <c r="AC102" s="133">
        <f t="shared" ref="AC102" si="2162">IF(OR($B97=$B103,AB102=0,(AC98-AI102+AG102)&lt;=0),0,(AC98-AI102+AG102)/AB102)</f>
        <v>0</v>
      </c>
      <c r="AD102" s="137">
        <f t="shared" ref="AD102" si="2163">IF(AC102*(7-AB99)&lt;=0,0,AC102*(7-AB99))</f>
        <v>0</v>
      </c>
      <c r="AE102" s="309">
        <f t="shared" ref="AE102" si="2164">ROUND(IF(OR(AC99-AC102*(7-AB99)+AH102&lt;0,$B97=$B103,AC102&lt;=0,AC99=0),0,IF(AC99-AC102*(7-AB99)+AH102&gt;AI102-AG102+AH102,AI102-AG102+AH102,AC99-AC102*(7-AB99)+AH102)),1)</f>
        <v>0</v>
      </c>
      <c r="AF102" s="310"/>
      <c r="AG102" s="139">
        <f t="shared" ref="AG102" si="2165">IF(OR($B97=$B103,AB98=0),0,IF($B97=$B91,AB97,$F97))</f>
        <v>0</v>
      </c>
      <c r="AH102" s="30">
        <f t="shared" ref="AH102" si="2166">IF(OR($B97=$B103,AB102=0),0,$G99-$G98)</f>
        <v>0</v>
      </c>
      <c r="AI102" s="134">
        <f t="shared" ref="AI102" si="2167">IF(OR($B97=$B103,AB102=0),0,AB101)</f>
        <v>0</v>
      </c>
      <c r="AJ102" s="138">
        <f t="shared" ref="AJ102" si="2168">IF($B97=$B103,0,AC99)</f>
        <v>0</v>
      </c>
      <c r="AK102" s="176">
        <f t="shared" ref="AK102" si="2169">IF($B91=$B97,IF(AM97+AM92&gt;0,1,0)+IF(AN97+AN92&gt;0,1,0)+IF(AO97+AO92&gt;0,1,0)+IF(AP97+AP92&gt;0,1,0)+IF(AQ97+AQ92&gt;0,1,0)+IF(AR97+AR92&gt;0,1,0)+IF(AS97+AS92&gt;0,1,0),AK98)</f>
        <v>0</v>
      </c>
      <c r="AL102" s="133">
        <f t="shared" ref="AL102" si="2170">IF(OR($B97=$B103,AK102=0,(AL98-AR102+AP102)&lt;=0),0,(AL98-AR102+AP102)/AK102)</f>
        <v>0</v>
      </c>
      <c r="AM102" s="137">
        <f t="shared" ref="AM102" si="2171">IF(AL102*(7-AK99)&lt;=0,0,AL102*(7-AK99))</f>
        <v>0</v>
      </c>
      <c r="AN102" s="309">
        <f t="shared" ref="AN102" si="2172">ROUND(IF(OR(AL99-AL102*(7-AK99)+AQ102&lt;0,$B97=$B103,AL102&lt;=0,AL99=0),0,IF(AL99-AL102*(7-AK99)+AQ102&gt;AR102-AP102+AQ102,AR102-AP102+AQ102,AL99-AL102*(7-AK99)+AQ102)),1)</f>
        <v>0</v>
      </c>
      <c r="AO102" s="310"/>
      <c r="AP102" s="139">
        <f t="shared" ref="AP102" si="2173">IF(OR($B97=$B103,AK98=0),0,IF($B97=$B91,AK97,$F97))</f>
        <v>0</v>
      </c>
      <c r="AQ102" s="30">
        <f t="shared" ref="AQ102" si="2174">IF(OR($B97=$B103,AK102=0),0,$G99-$G98)</f>
        <v>0</v>
      </c>
      <c r="AR102" s="134">
        <f t="shared" ref="AR102" si="2175">IF(OR($B97=$B103,AK102=0),0,AK101)</f>
        <v>0</v>
      </c>
      <c r="AS102" s="138">
        <f t="shared" ref="AS102" si="2176">IF($B97=$B103,0,AL99)</f>
        <v>0</v>
      </c>
      <c r="AT102" s="176">
        <f t="shared" ref="AT102" si="2177">IF($B91=$B97,IF(AV97+AV92&gt;0,1,0)+IF(AW97+AW92&gt;0,1,0)+IF(AX97+AX92&gt;0,1,0)+IF(AY97+AY92&gt;0,1,0)+IF(AZ97+AZ92&gt;0,1,0)+IF(BA97+BA92&gt;0,1,0)+IF(BB97+BB92&gt;0,1,0),AT98)</f>
        <v>0</v>
      </c>
      <c r="AU102" s="133">
        <f t="shared" ref="AU102" si="2178">IF(OR($B97=$B103,AT102=0,(AU98-BA102+AY102)&lt;=0),0,(AU98-BA102+AY102)/AT102)</f>
        <v>0</v>
      </c>
      <c r="AV102" s="137">
        <f t="shared" ref="AV102" si="2179">IF(AU102*(7-AT99)&lt;=0,0,AU102*(7-AT99))</f>
        <v>0</v>
      </c>
      <c r="AW102" s="309">
        <f t="shared" ref="AW102" si="2180">ROUND(IF(OR(AU99-AU102*(7-AT99)+AZ102&lt;0,$B97=$B103,AU102&lt;=0,AU99=0),0,IF(AU99-AU102*(7-AT99)+AZ102&gt;BA102-AY102+AZ102,BA102-AY102+AZ102,AU99-AU102*(7-AT99)+AZ102)),1)</f>
        <v>0</v>
      </c>
      <c r="AX102" s="310"/>
      <c r="AY102" s="139">
        <f t="shared" ref="AY102" si="2181">IF(OR($B97=$B103,AT98=0),0,IF($B97=$B91,AT97,$F97))</f>
        <v>0</v>
      </c>
      <c r="AZ102" s="30">
        <f t="shared" ref="AZ102" si="2182">IF(OR($B97=$B103,AT102=0),0,$G99-$G98)</f>
        <v>0</v>
      </c>
      <c r="BA102" s="134">
        <f t="shared" ref="BA102" si="2183">IF(OR($B97=$B103,AT102=0),0,AT101)</f>
        <v>0</v>
      </c>
      <c r="BB102" s="138">
        <f t="shared" ref="BB102" si="2184">IF($B97=$B103,0,AU99)</f>
        <v>0</v>
      </c>
      <c r="BC102" s="89">
        <f t="shared" ref="BC102" si="2185">SUBTOTAL(9,BC97:BC101)</f>
        <v>0</v>
      </c>
      <c r="BD102" s="109">
        <f t="shared" ref="BD102" si="2186">BD97</f>
        <v>0</v>
      </c>
      <c r="BE102" s="110">
        <f t="shared" ref="BE102" si="2187">IF(BD101&lt;=BD102,BD101,BD102)</f>
        <v>0</v>
      </c>
      <c r="BF102" s="90" t="str">
        <f t="shared" ref="BF102" si="2188">BM102</f>
        <v>godziny ponadwymiarowe wynik po sprawdzeniu czy nie przekracza planu</v>
      </c>
      <c r="BK102" s="101">
        <f t="shared" ref="BK102" si="2189">BK97</f>
        <v>-18</v>
      </c>
      <c r="BL102" s="102">
        <f t="shared" ref="BL102" si="2190">IF(BK101&lt;=BK97,BK101,BK97)</f>
        <v>-18</v>
      </c>
      <c r="BM102" s="91" t="s">
        <v>75</v>
      </c>
    </row>
    <row r="103" spans="1:66" ht="15.75" x14ac:dyDescent="0.2">
      <c r="A103" s="1" t="str">
        <f t="shared" ref="A103" si="2191">IF(B103="","1. Niewypełnione",B103)</f>
        <v>1. Niewypełnione</v>
      </c>
      <c r="B103" s="316"/>
      <c r="C103" s="317"/>
      <c r="D103" s="317"/>
      <c r="E103" s="317"/>
      <c r="F103" s="177">
        <v>18</v>
      </c>
      <c r="G103" s="185">
        <f t="shared" ref="G103" si="2192">F103</f>
        <v>18</v>
      </c>
      <c r="H103" s="177"/>
      <c r="I103" s="192">
        <f t="shared" ref="I103:I107" si="2193">K103+T103+AC103+AL103+AU103</f>
        <v>0</v>
      </c>
      <c r="J103" s="186">
        <f t="shared" ref="J103" si="2194">IF(OR($B103=$B109,J106=0),0,ROUND((K104+P108)/J106,0))</f>
        <v>0</v>
      </c>
      <c r="K103" s="51">
        <f t="shared" ref="K103:K104" si="2195">SUM(L103:R103)</f>
        <v>0</v>
      </c>
      <c r="L103" s="52"/>
      <c r="M103" s="52"/>
      <c r="N103" s="52"/>
      <c r="O103" s="52"/>
      <c r="P103" s="53"/>
      <c r="Q103" s="54"/>
      <c r="R103" s="55"/>
      <c r="S103" s="188">
        <f t="shared" ref="S103" si="2196">IF(OR($B103=$B109,S106=0),0,ROUND((T104+Y108)/S106,0))</f>
        <v>0</v>
      </c>
      <c r="T103" s="178">
        <f t="shared" ref="T103:T104" si="2197">SUM(U103:AA103)</f>
        <v>0</v>
      </c>
      <c r="U103" s="179">
        <f t="shared" ref="U103" si="2198">L103</f>
        <v>0</v>
      </c>
      <c r="V103" s="179">
        <f t="shared" ref="V103" si="2199">M103</f>
        <v>0</v>
      </c>
      <c r="W103" s="179">
        <f t="shared" ref="W103" si="2200">N103</f>
        <v>0</v>
      </c>
      <c r="X103" s="179">
        <f t="shared" ref="X103" si="2201">O103</f>
        <v>0</v>
      </c>
      <c r="Y103" s="180">
        <f t="shared" ref="Y103" si="2202">P103</f>
        <v>0</v>
      </c>
      <c r="Z103" s="181">
        <f t="shared" ref="Z103" si="2203">Q103</f>
        <v>0</v>
      </c>
      <c r="AA103" s="182">
        <f t="shared" ref="AA103" si="2204">R103</f>
        <v>0</v>
      </c>
      <c r="AB103" s="188">
        <f t="shared" ref="AB103" si="2205">IF(OR($B103=$B109,AB106=0),0,ROUND((AC104+AH108)/AB106,0))</f>
        <v>0</v>
      </c>
      <c r="AC103" s="178">
        <f t="shared" ref="AC103:AC104" si="2206">SUM(AD103:AJ103)</f>
        <v>0</v>
      </c>
      <c r="AD103" s="179">
        <f t="shared" ref="AD103" si="2207">U103</f>
        <v>0</v>
      </c>
      <c r="AE103" s="179">
        <f t="shared" ref="AE103" si="2208">V103</f>
        <v>0</v>
      </c>
      <c r="AF103" s="179">
        <f t="shared" ref="AF103" si="2209">W103</f>
        <v>0</v>
      </c>
      <c r="AG103" s="179">
        <f t="shared" ref="AG103" si="2210">X103</f>
        <v>0</v>
      </c>
      <c r="AH103" s="180">
        <f t="shared" ref="AH103" si="2211">Y103</f>
        <v>0</v>
      </c>
      <c r="AI103" s="181">
        <f t="shared" ref="AI103" si="2212">Z103</f>
        <v>0</v>
      </c>
      <c r="AJ103" s="182">
        <f t="shared" ref="AJ103" si="2213">AA103</f>
        <v>0</v>
      </c>
      <c r="AK103" s="188">
        <f t="shared" ref="AK103" si="2214">IF(OR($B103=$B109,AK106=0),0,ROUND((AL104+AQ108)/AK106,0))</f>
        <v>0</v>
      </c>
      <c r="AL103" s="178">
        <f t="shared" ref="AL103:AL104" si="2215">SUM(AM103:AS103)</f>
        <v>0</v>
      </c>
      <c r="AM103" s="179">
        <f t="shared" ref="AM103" si="2216">AD103</f>
        <v>0</v>
      </c>
      <c r="AN103" s="179">
        <f t="shared" ref="AN103" si="2217">AE103</f>
        <v>0</v>
      </c>
      <c r="AO103" s="179">
        <f t="shared" ref="AO103" si="2218">AF103</f>
        <v>0</v>
      </c>
      <c r="AP103" s="179">
        <f t="shared" ref="AP103" si="2219">AG103</f>
        <v>0</v>
      </c>
      <c r="AQ103" s="180">
        <f t="shared" ref="AQ103" si="2220">AH103</f>
        <v>0</v>
      </c>
      <c r="AR103" s="181">
        <f t="shared" ref="AR103" si="2221">AI103</f>
        <v>0</v>
      </c>
      <c r="AS103" s="182">
        <f t="shared" ref="AS103" si="2222">AJ103</f>
        <v>0</v>
      </c>
      <c r="AT103" s="188">
        <f t="shared" ref="AT103" si="2223">IF(OR($B103=$B109,AT106=0),0,ROUND((AU104+AZ108)/AT106,0))</f>
        <v>0</v>
      </c>
      <c r="AU103" s="178">
        <f t="shared" ref="AU103:AU104" si="2224">SUM(AV103:BB103)</f>
        <v>0</v>
      </c>
      <c r="AV103" s="179">
        <f t="shared" ref="AV103" si="2225">IF(SUM($AM$9:$AS$9)=SUM($AV$9:$BB$9),AM103,IF(AND(SUM($AV$9:$BB$9)&gt;42,SUM($AV$9:$BB$9)&lt;49),AM103,0))</f>
        <v>0</v>
      </c>
      <c r="AW103" s="179">
        <f t="shared" ref="AW103" si="2226">IF(SUM($AM$9:$AS$9)=SUM($AV$9:$BB$9),AN103,IF(AND(SUM($AV$9:$BB$9)&gt;42,SUM($AV$9:$BB$9)&lt;49),AN103,0))</f>
        <v>0</v>
      </c>
      <c r="AX103" s="179">
        <f t="shared" ref="AX103" si="2227">IF(SUM($AM$9:$AS$9)=SUM($AV$9:$BB$9),AO103,IF(AND(SUM($AV$9:$BB$9)&gt;42,SUM($AV$9:$BB$9)&lt;49),AO103,0))</f>
        <v>0</v>
      </c>
      <c r="AY103" s="179">
        <f t="shared" ref="AY103" si="2228">IF(SUM($AM$9:$AS$9)=SUM($AV$9:$BB$9),AP103,IF(AND(SUM($AV$9:$BB$9)&gt;42,SUM($AV$9:$BB$9)&lt;49),AP103,0))</f>
        <v>0</v>
      </c>
      <c r="AZ103" s="180">
        <f t="shared" ref="AZ103" si="2229">IF(SUM($AM$9:$AS$9)=SUM($AV$9:$BB$9),AQ103,IF(AND(SUM($AV$9:$BB$9)&gt;42,SUM($AV$9:$BB$9)&lt;49),AQ103,0))</f>
        <v>0</v>
      </c>
      <c r="BA103" s="181">
        <f t="shared" ref="BA103" si="2230">IF(SUM($AM$9:$AS$9)=SUM($AV$9:$BB$9),AR103,IF(AND(SUM($AV$9:$BB$9)&gt;42,SUM($AV$9:$BB$9)&lt;49),AR103,0))</f>
        <v>0</v>
      </c>
      <c r="BB103" s="182">
        <f t="shared" ref="BB103" si="2231">IF(SUM($AM$9:$AS$9)=SUM($AV$9:$BB$9),AS103,IF(AND(SUM($AV$9:$BB$9)&gt;42,SUM($AV$9:$BB$9)&lt;49),AS103,0))</f>
        <v>0</v>
      </c>
      <c r="BC103" s="1">
        <f t="shared" ref="BC103" si="2232">IF(L105=0,0,L105-K108)</f>
        <v>0</v>
      </c>
      <c r="BD103" s="103">
        <f t="shared" ref="BD103" si="2233">P108-N108</f>
        <v>0</v>
      </c>
      <c r="BE103" s="104" t="s">
        <v>80</v>
      </c>
      <c r="BK103" s="96">
        <f t="shared" ref="BK103" si="2234">K104-G104</f>
        <v>-18</v>
      </c>
      <c r="BL103" s="97" t="s">
        <v>76</v>
      </c>
    </row>
    <row r="104" spans="1:66" ht="12.75" hidden="1" customHeight="1" x14ac:dyDescent="0.2">
      <c r="B104" s="93"/>
      <c r="C104" s="94"/>
      <c r="D104" s="95"/>
      <c r="E104" s="115"/>
      <c r="F104" s="140" t="b">
        <f t="shared" ref="F104" si="2235">IF($B97=$B103,OR(F98,G103&lt;F103),G103&lt;F103)</f>
        <v>0</v>
      </c>
      <c r="G104" s="189">
        <f t="shared" si="1782"/>
        <v>18</v>
      </c>
      <c r="H104" s="120"/>
      <c r="I104" s="165">
        <f t="shared" si="2193"/>
        <v>0</v>
      </c>
      <c r="J104" s="194">
        <f t="shared" ref="J104" si="2236">7-COUNTIF(L103:R103,0)-COUNTIF(L103:R103,"")</f>
        <v>0</v>
      </c>
      <c r="K104" s="22">
        <f t="shared" si="2195"/>
        <v>0</v>
      </c>
      <c r="L104" s="35">
        <f t="shared" ref="L104:R104" si="2237">IF($B97=$B103,L103+L98,L103)</f>
        <v>0</v>
      </c>
      <c r="M104" s="35">
        <f t="shared" si="2237"/>
        <v>0</v>
      </c>
      <c r="N104" s="35">
        <f t="shared" si="2237"/>
        <v>0</v>
      </c>
      <c r="O104" s="35">
        <f t="shared" si="2237"/>
        <v>0</v>
      </c>
      <c r="P104" s="36">
        <f t="shared" si="2237"/>
        <v>0</v>
      </c>
      <c r="Q104" s="37">
        <f t="shared" si="2237"/>
        <v>0</v>
      </c>
      <c r="R104" s="38">
        <f t="shared" si="2237"/>
        <v>0</v>
      </c>
      <c r="S104" s="194">
        <f t="shared" ref="S104" si="2238">7-COUNTIF(U103:AA103,0)-COUNTIF(U103:AA103,"")</f>
        <v>0</v>
      </c>
      <c r="T104" s="22">
        <f t="shared" si="2197"/>
        <v>0</v>
      </c>
      <c r="U104" s="35">
        <f t="shared" ref="U104:AA104" si="2239">IF($B97=$B103,U103+U98,U103)</f>
        <v>0</v>
      </c>
      <c r="V104" s="35">
        <f t="shared" si="2239"/>
        <v>0</v>
      </c>
      <c r="W104" s="35">
        <f t="shared" si="2239"/>
        <v>0</v>
      </c>
      <c r="X104" s="35">
        <f t="shared" si="2239"/>
        <v>0</v>
      </c>
      <c r="Y104" s="36">
        <f t="shared" si="2239"/>
        <v>0</v>
      </c>
      <c r="Z104" s="37">
        <f t="shared" si="2239"/>
        <v>0</v>
      </c>
      <c r="AA104" s="38">
        <f t="shared" si="2239"/>
        <v>0</v>
      </c>
      <c r="AB104" s="194">
        <f t="shared" ref="AB104" si="2240">7-COUNTIF(AD103:AJ103,0)-COUNTIF(AD103:AJ103,"")</f>
        <v>0</v>
      </c>
      <c r="AC104" s="22">
        <f t="shared" si="2206"/>
        <v>0</v>
      </c>
      <c r="AD104" s="35">
        <f t="shared" ref="AD104:AJ104" si="2241">IF($B97=$B103,AD103+AD98,AD103)</f>
        <v>0</v>
      </c>
      <c r="AE104" s="35">
        <f t="shared" si="2241"/>
        <v>0</v>
      </c>
      <c r="AF104" s="35">
        <f t="shared" si="2241"/>
        <v>0</v>
      </c>
      <c r="AG104" s="35">
        <f t="shared" si="2241"/>
        <v>0</v>
      </c>
      <c r="AH104" s="36">
        <f t="shared" si="2241"/>
        <v>0</v>
      </c>
      <c r="AI104" s="37">
        <f t="shared" si="2241"/>
        <v>0</v>
      </c>
      <c r="AJ104" s="38">
        <f t="shared" si="2241"/>
        <v>0</v>
      </c>
      <c r="AK104" s="194">
        <f t="shared" ref="AK104" si="2242">7-COUNTIF(AM103:AS103,0)-COUNTIF(AM103:AS103,"")</f>
        <v>0</v>
      </c>
      <c r="AL104" s="22">
        <f t="shared" si="2215"/>
        <v>0</v>
      </c>
      <c r="AM104" s="35">
        <f t="shared" ref="AM104:AS104" si="2243">IF($B97=$B103,AM103+AM98,AM103)</f>
        <v>0</v>
      </c>
      <c r="AN104" s="35">
        <f t="shared" si="2243"/>
        <v>0</v>
      </c>
      <c r="AO104" s="35">
        <f t="shared" si="2243"/>
        <v>0</v>
      </c>
      <c r="AP104" s="35">
        <f t="shared" si="2243"/>
        <v>0</v>
      </c>
      <c r="AQ104" s="36">
        <f t="shared" si="2243"/>
        <v>0</v>
      </c>
      <c r="AR104" s="37">
        <f t="shared" si="2243"/>
        <v>0</v>
      </c>
      <c r="AS104" s="38">
        <f t="shared" si="2243"/>
        <v>0</v>
      </c>
      <c r="AT104" s="194">
        <f t="shared" ref="AT104" si="2244">7-COUNTIF(AV103:BB103,0)-COUNTIF(AV103:BB103,"")</f>
        <v>0</v>
      </c>
      <c r="AU104" s="22">
        <f t="shared" si="2224"/>
        <v>0</v>
      </c>
      <c r="AV104" s="35">
        <f t="shared" ref="AV104:BB104" si="2245">IF($B97=$B103,AV103+AV98,AV103)</f>
        <v>0</v>
      </c>
      <c r="AW104" s="35">
        <f t="shared" si="2245"/>
        <v>0</v>
      </c>
      <c r="AX104" s="35">
        <f t="shared" si="2245"/>
        <v>0</v>
      </c>
      <c r="AY104" s="35">
        <f t="shared" si="2245"/>
        <v>0</v>
      </c>
      <c r="AZ104" s="36">
        <f t="shared" si="2245"/>
        <v>0</v>
      </c>
      <c r="BA104" s="37">
        <f t="shared" si="2245"/>
        <v>0</v>
      </c>
      <c r="BB104" s="38">
        <f t="shared" si="2245"/>
        <v>0</v>
      </c>
      <c r="BC104" s="1">
        <f t="shared" ref="BC104" si="2246">IF(M105=0,0,M105-K108)</f>
        <v>0</v>
      </c>
      <c r="BD104" s="105">
        <f t="shared" ref="BD104" si="2247">7-J105</f>
        <v>0</v>
      </c>
      <c r="BE104" s="106" t="str">
        <f t="shared" ref="BE104:BE107" si="2248">BL104</f>
        <v>Dni realizacji</v>
      </c>
      <c r="BG104" s="89" t="s">
        <v>78</v>
      </c>
      <c r="BK104" s="98">
        <f t="shared" ref="BK104" si="2249">7-J105</f>
        <v>0</v>
      </c>
      <c r="BL104" s="99" t="s">
        <v>72</v>
      </c>
    </row>
    <row r="105" spans="1:66" ht="15" hidden="1" customHeight="1" x14ac:dyDescent="0.2">
      <c r="B105" s="116"/>
      <c r="C105" s="117"/>
      <c r="D105" s="118"/>
      <c r="E105" s="119"/>
      <c r="F105" s="92"/>
      <c r="G105" s="190">
        <f t="shared" ref="G105" si="2250">IF(AND($B97=$B103,$B97&lt;&gt;"",$B97&lt;&gt;0),F103+G99,F103)</f>
        <v>18</v>
      </c>
      <c r="H105" s="121"/>
      <c r="I105" s="165">
        <f t="shared" si="2193"/>
        <v>0</v>
      </c>
      <c r="J105" s="195">
        <f t="shared" ref="J105" si="2251">IF($B103=$B97,COUNTIF(L105:R105,0),COUNTIF(L106:R106,0)+COUNTIF(L106:R106,""))</f>
        <v>7</v>
      </c>
      <c r="K105" s="39">
        <f t="shared" ref="K105:R105" si="2252">IF($B97=$B103,K106+K99,K106)</f>
        <v>0</v>
      </c>
      <c r="L105" s="40">
        <f t="shared" si="2252"/>
        <v>0</v>
      </c>
      <c r="M105" s="40">
        <f t="shared" si="2252"/>
        <v>0</v>
      </c>
      <c r="N105" s="40">
        <f t="shared" si="2252"/>
        <v>0</v>
      </c>
      <c r="O105" s="40">
        <f t="shared" si="2252"/>
        <v>0</v>
      </c>
      <c r="P105" s="41">
        <f t="shared" si="2252"/>
        <v>0</v>
      </c>
      <c r="Q105" s="42">
        <f t="shared" si="2252"/>
        <v>0</v>
      </c>
      <c r="R105" s="43">
        <f t="shared" si="2252"/>
        <v>0</v>
      </c>
      <c r="S105" s="195">
        <f t="shared" ref="S105" si="2253">IF($B103=$B97,COUNTIF(U105:AA105,0),COUNTIF(U106:AA106,0)+COUNTIF(U106:AA106,""))</f>
        <v>7</v>
      </c>
      <c r="T105" s="39">
        <f t="shared" ref="T105:AA105" si="2254">IF($B97=$B103,T106+T99,T106)</f>
        <v>0</v>
      </c>
      <c r="U105" s="40">
        <f t="shared" si="2254"/>
        <v>0</v>
      </c>
      <c r="V105" s="40">
        <f t="shared" si="2254"/>
        <v>0</v>
      </c>
      <c r="W105" s="40">
        <f t="shared" si="2254"/>
        <v>0</v>
      </c>
      <c r="X105" s="40">
        <f t="shared" si="2254"/>
        <v>0</v>
      </c>
      <c r="Y105" s="41">
        <f t="shared" si="2254"/>
        <v>0</v>
      </c>
      <c r="Z105" s="42">
        <f t="shared" si="2254"/>
        <v>0</v>
      </c>
      <c r="AA105" s="43">
        <f t="shared" si="2254"/>
        <v>0</v>
      </c>
      <c r="AB105" s="195">
        <f t="shared" ref="AB105" si="2255">IF($B103=$B97,COUNTIF(AD105:AJ105,0),COUNTIF(AD106:AJ106,0)+COUNTIF(AD106:AJ106,""))</f>
        <v>7</v>
      </c>
      <c r="AC105" s="39">
        <f t="shared" ref="AC105:AJ105" si="2256">IF($B97=$B103,AC106+AC99,AC106)</f>
        <v>0</v>
      </c>
      <c r="AD105" s="40">
        <f t="shared" si="2256"/>
        <v>0</v>
      </c>
      <c r="AE105" s="40">
        <f t="shared" si="2256"/>
        <v>0</v>
      </c>
      <c r="AF105" s="40">
        <f t="shared" si="2256"/>
        <v>0</v>
      </c>
      <c r="AG105" s="40">
        <f t="shared" si="2256"/>
        <v>0</v>
      </c>
      <c r="AH105" s="41">
        <f t="shared" si="2256"/>
        <v>0</v>
      </c>
      <c r="AI105" s="42">
        <f t="shared" si="2256"/>
        <v>0</v>
      </c>
      <c r="AJ105" s="43">
        <f t="shared" si="2256"/>
        <v>0</v>
      </c>
      <c r="AK105" s="195">
        <f t="shared" ref="AK105" si="2257">IF($B103=$B97,COUNTIF(AM105:AS105,0),COUNTIF(AM106:AS106,0)+COUNTIF(AM106:AS106,""))</f>
        <v>7</v>
      </c>
      <c r="AL105" s="39">
        <f t="shared" ref="AL105:AS105" si="2258">IF($B97=$B103,AL106+AL99,AL106)</f>
        <v>0</v>
      </c>
      <c r="AM105" s="40">
        <f t="shared" si="2258"/>
        <v>0</v>
      </c>
      <c r="AN105" s="40">
        <f t="shared" si="2258"/>
        <v>0</v>
      </c>
      <c r="AO105" s="40">
        <f t="shared" si="2258"/>
        <v>0</v>
      </c>
      <c r="AP105" s="40">
        <f t="shared" si="2258"/>
        <v>0</v>
      </c>
      <c r="AQ105" s="41">
        <f t="shared" si="2258"/>
        <v>0</v>
      </c>
      <c r="AR105" s="42">
        <f t="shared" si="2258"/>
        <v>0</v>
      </c>
      <c r="AS105" s="43">
        <f t="shared" si="2258"/>
        <v>0</v>
      </c>
      <c r="AT105" s="195">
        <f t="shared" ref="AT105" si="2259">IF($B103=$B97,COUNTIF(AV105:BB105,0),COUNTIF(AV106:BB106,0)+COUNTIF(AV106:BB106,""))</f>
        <v>7</v>
      </c>
      <c r="AU105" s="39">
        <f t="shared" ref="AU105:BB105" si="2260">IF($B97=$B103,AU106+AU99,AU106)</f>
        <v>0</v>
      </c>
      <c r="AV105" s="40">
        <f t="shared" si="2260"/>
        <v>0</v>
      </c>
      <c r="AW105" s="40">
        <f t="shared" si="2260"/>
        <v>0</v>
      </c>
      <c r="AX105" s="40">
        <f t="shared" si="2260"/>
        <v>0</v>
      </c>
      <c r="AY105" s="40">
        <f t="shared" si="2260"/>
        <v>0</v>
      </c>
      <c r="AZ105" s="41">
        <f t="shared" si="2260"/>
        <v>0</v>
      </c>
      <c r="BA105" s="42">
        <f t="shared" si="2260"/>
        <v>0</v>
      </c>
      <c r="BB105" s="43">
        <f t="shared" si="2260"/>
        <v>0</v>
      </c>
      <c r="BC105" s="1">
        <f t="shared" ref="BC105" si="2261">IF(N105=0,0,N105-K108)</f>
        <v>0</v>
      </c>
      <c r="BD105" s="112">
        <f t="shared" ref="BD105" si="2262">BD104*K108</f>
        <v>0</v>
      </c>
      <c r="BE105" s="106" t="str">
        <f t="shared" si="2248"/>
        <v>Realizacja planu</v>
      </c>
      <c r="BG105" s="114">
        <f t="shared" ref="BG105" si="2263">J103</f>
        <v>0</v>
      </c>
      <c r="BH105" s="89" t="s">
        <v>73</v>
      </c>
      <c r="BK105" s="111">
        <f t="shared" ref="BK105" si="2264">BK104*K108</f>
        <v>0</v>
      </c>
      <c r="BL105" s="99" t="s">
        <v>71</v>
      </c>
      <c r="BN105" s="89" t="s">
        <v>79</v>
      </c>
    </row>
    <row r="106" spans="1:66" ht="15.75" customHeight="1" x14ac:dyDescent="0.2">
      <c r="A106" s="1" t="str">
        <f t="shared" ref="A106" si="2265">A103</f>
        <v>1. Niewypełnione</v>
      </c>
      <c r="B106" s="315">
        <f t="shared" si="1813"/>
        <v>15</v>
      </c>
      <c r="C106" s="318"/>
      <c r="D106" s="318"/>
      <c r="E106" s="318"/>
      <c r="F106" s="31"/>
      <c r="G106" s="183"/>
      <c r="H106" s="122">
        <f t="shared" ref="H106" si="2266">5-COUNTIF(AU103,0)-COUNTIF(AL103,0)-COUNTIF(AC103,0)-COUNTIF(T103,0)-COUNTIF(K103,0)</f>
        <v>0</v>
      </c>
      <c r="I106" s="165">
        <f t="shared" si="2193"/>
        <v>0</v>
      </c>
      <c r="J106" s="187">
        <f t="shared" ref="J106" si="2267">IF($B103=$B97,J100+IF($F103&lt;&gt;$G103,(K103+$G105-$G104)/$F103,K103/$F103),IF($F103&lt;&gt;G103,(K103+$G105-$G104)/$F103,K103/$F103))</f>
        <v>0</v>
      </c>
      <c r="K106" s="7">
        <f t="shared" ref="K106:K107" si="2268">SUM(L106:R106)</f>
        <v>0</v>
      </c>
      <c r="L106" s="26">
        <f t="shared" ref="L106:R106" si="2269">L103</f>
        <v>0</v>
      </c>
      <c r="M106" s="26">
        <f t="shared" si="2269"/>
        <v>0</v>
      </c>
      <c r="N106" s="26">
        <f t="shared" si="2269"/>
        <v>0</v>
      </c>
      <c r="O106" s="26">
        <f t="shared" si="2269"/>
        <v>0</v>
      </c>
      <c r="P106" s="26">
        <f t="shared" si="2269"/>
        <v>0</v>
      </c>
      <c r="Q106" s="29">
        <f t="shared" si="2269"/>
        <v>0</v>
      </c>
      <c r="R106" s="23">
        <f t="shared" si="2269"/>
        <v>0</v>
      </c>
      <c r="S106" s="187">
        <f t="shared" ref="S106" si="2270">IF($B103=$B97,S100+IF($F103&lt;&gt;$G103,(T103+$G105-$G104)/$F103,T103/$F103),IF($F103&lt;&gt;P103,(T103+$G105-$G104)/$F103,T103/$F103))</f>
        <v>0</v>
      </c>
      <c r="T106" s="7">
        <f t="shared" ref="T106:T107" si="2271">SUM(U106:AA106)</f>
        <v>0</v>
      </c>
      <c r="U106" s="26">
        <f t="shared" ref="U106:AA106" si="2272">U103</f>
        <v>0</v>
      </c>
      <c r="V106" s="26">
        <f t="shared" si="2272"/>
        <v>0</v>
      </c>
      <c r="W106" s="26">
        <f t="shared" si="2272"/>
        <v>0</v>
      </c>
      <c r="X106" s="26">
        <f t="shared" si="2272"/>
        <v>0</v>
      </c>
      <c r="Y106" s="113">
        <f t="shared" si="2272"/>
        <v>0</v>
      </c>
      <c r="Z106" s="29">
        <f t="shared" si="2272"/>
        <v>0</v>
      </c>
      <c r="AA106" s="23">
        <f t="shared" si="2272"/>
        <v>0</v>
      </c>
      <c r="AB106" s="187">
        <f t="shared" ref="AB106" si="2273">IF($B103=$B97,AB100+IF($F103&lt;&gt;$G103,(AC103+$G105-$G104)/$F103,AC103/$F103),IF($F103&lt;&gt;Y103,(AC103+$G105-$G104)/$F103,AC103/$F103))</f>
        <v>0</v>
      </c>
      <c r="AC106" s="7">
        <f t="shared" ref="AC106:AC107" si="2274">SUM(AD106:AJ106)</f>
        <v>0</v>
      </c>
      <c r="AD106" s="26">
        <f t="shared" ref="AD106:AJ106" si="2275">AD103</f>
        <v>0</v>
      </c>
      <c r="AE106" s="26">
        <f t="shared" si="2275"/>
        <v>0</v>
      </c>
      <c r="AF106" s="26">
        <f t="shared" si="2275"/>
        <v>0</v>
      </c>
      <c r="AG106" s="26">
        <f t="shared" si="2275"/>
        <v>0</v>
      </c>
      <c r="AH106" s="113">
        <f t="shared" si="2275"/>
        <v>0</v>
      </c>
      <c r="AI106" s="29">
        <f t="shared" si="2275"/>
        <v>0</v>
      </c>
      <c r="AJ106" s="23">
        <f t="shared" si="2275"/>
        <v>0</v>
      </c>
      <c r="AK106" s="187">
        <f t="shared" ref="AK106" si="2276">IF($B103=$B97,AK100+IF($F103&lt;&gt;$G103,(AL103+$G105-$G104)/$F103,AL103/$F103),IF($F103&lt;&gt;AH103,(AL103+$G105-$G104)/$F103,AL103/$F103))</f>
        <v>0</v>
      </c>
      <c r="AL106" s="7">
        <f t="shared" ref="AL106:AL107" si="2277">SUM(AM106:AS106)</f>
        <v>0</v>
      </c>
      <c r="AM106" s="26">
        <f t="shared" ref="AM106:AS106" si="2278">AM103</f>
        <v>0</v>
      </c>
      <c r="AN106" s="26">
        <f t="shared" si="2278"/>
        <v>0</v>
      </c>
      <c r="AO106" s="26">
        <f t="shared" si="2278"/>
        <v>0</v>
      </c>
      <c r="AP106" s="26">
        <f t="shared" si="2278"/>
        <v>0</v>
      </c>
      <c r="AQ106" s="113">
        <f t="shared" si="2278"/>
        <v>0</v>
      </c>
      <c r="AR106" s="29">
        <f t="shared" si="2278"/>
        <v>0</v>
      </c>
      <c r="AS106" s="23">
        <f t="shared" si="2278"/>
        <v>0</v>
      </c>
      <c r="AT106" s="187">
        <f t="shared" ref="AT106" si="2279">IF($B103=$B97,AT100+IF($F103&lt;&gt;$G103,(AU103+$G105-$G104)/$F103,AU103/$F103),IF($F103&lt;&gt;AQ103,(AU103+$G105-$G104)/$F103,AU103/$F103))</f>
        <v>0</v>
      </c>
      <c r="AU106" s="7">
        <f t="shared" ref="AU106:AU107" si="2280">SUM(AV106:BB106)</f>
        <v>0</v>
      </c>
      <c r="AV106" s="6">
        <f t="shared" si="1829"/>
        <v>0</v>
      </c>
      <c r="AW106" s="6">
        <f t="shared" ref="AW106:BB106" si="2281">IF(SUM($AM$9:$AS$9)=SUM($AV$9:$BB$9),AW103,IF(AND(SUM($AV$9:$BB$9)&gt;42,SUM($AV$9:$BB$9)&lt;49),AW103,0))</f>
        <v>0</v>
      </c>
      <c r="AX106" s="6">
        <f t="shared" si="2281"/>
        <v>0</v>
      </c>
      <c r="AY106" s="6">
        <f t="shared" si="2281"/>
        <v>0</v>
      </c>
      <c r="AZ106" s="26">
        <f t="shared" si="2281"/>
        <v>0</v>
      </c>
      <c r="BA106" s="29">
        <f t="shared" si="2281"/>
        <v>0</v>
      </c>
      <c r="BB106" s="23">
        <f t="shared" si="2281"/>
        <v>0</v>
      </c>
      <c r="BC106" s="1">
        <f t="shared" ref="BC106" si="2282">IF(O105=0,0,O105-K108)</f>
        <v>0</v>
      </c>
      <c r="BD106" s="105">
        <f t="shared" ref="BD106" si="2283">K105</f>
        <v>0</v>
      </c>
      <c r="BE106" s="106" t="str">
        <f t="shared" si="2248"/>
        <v>Godziny zrealizowane</v>
      </c>
      <c r="BK106" s="100">
        <f t="shared" ref="BK106" si="2284">K105</f>
        <v>0</v>
      </c>
      <c r="BL106" s="99" t="s">
        <v>77</v>
      </c>
    </row>
    <row r="107" spans="1:66" ht="15.75" customHeight="1" x14ac:dyDescent="0.2">
      <c r="A107" s="1" t="str">
        <f t="shared" ref="A107:A108" si="2285">A106</f>
        <v>1. Niewypełnione</v>
      </c>
      <c r="B107" s="315"/>
      <c r="C107" s="318"/>
      <c r="D107" s="318"/>
      <c r="E107" s="318"/>
      <c r="F107" s="31"/>
      <c r="G107" s="183"/>
      <c r="H107" s="123">
        <f t="shared" ref="H107" si="2286">IF($B103=$B97,H101+F107,$F107)</f>
        <v>0</v>
      </c>
      <c r="I107" s="165">
        <f t="shared" si="2193"/>
        <v>0</v>
      </c>
      <c r="J107" s="141">
        <f t="shared" ref="J107" si="2287">IF($H106=0,0,IF($B97=$B103,IF($H108&gt;0,$H108+J101,K103+J101),IF($H108&gt;0,$H108,K103)))</f>
        <v>0</v>
      </c>
      <c r="K107" s="7">
        <f t="shared" si="2268"/>
        <v>0</v>
      </c>
      <c r="L107" s="6"/>
      <c r="M107" s="6"/>
      <c r="N107" s="6"/>
      <c r="O107" s="6"/>
      <c r="P107" s="26"/>
      <c r="Q107" s="29"/>
      <c r="R107" s="23"/>
      <c r="S107" s="141">
        <f t="shared" ref="S107" si="2288">IF($H106=0,0,IF($B97=$B103,IF($H108&gt;0,$H108+S101,T103+S101),IF($H108&gt;0,$H108,T103)))</f>
        <v>0</v>
      </c>
      <c r="T107" s="7">
        <f t="shared" si="2271"/>
        <v>0</v>
      </c>
      <c r="U107" s="6"/>
      <c r="V107" s="6"/>
      <c r="W107" s="6"/>
      <c r="X107" s="6"/>
      <c r="Y107" s="26"/>
      <c r="Z107" s="29"/>
      <c r="AA107" s="23"/>
      <c r="AB107" s="141">
        <f t="shared" ref="AB107" si="2289">IF($H106=0,0,IF($B97=$B103,IF($H108&gt;0,$H108+AB101,AC103+AB101),IF($H108&gt;0,$H108,AC103)))</f>
        <v>0</v>
      </c>
      <c r="AC107" s="7">
        <f t="shared" si="2274"/>
        <v>0</v>
      </c>
      <c r="AD107" s="6"/>
      <c r="AE107" s="6"/>
      <c r="AF107" s="6"/>
      <c r="AG107" s="6"/>
      <c r="AH107" s="26"/>
      <c r="AI107" s="29"/>
      <c r="AJ107" s="23"/>
      <c r="AK107" s="141">
        <f t="shared" ref="AK107" si="2290">IF($H106=0,0,IF($B97=$B103,IF($H108&gt;0,$H108+AK101,AL103+AK101),IF($H108&gt;0,$H108,AL103)))</f>
        <v>0</v>
      </c>
      <c r="AL107" s="7">
        <f t="shared" si="2277"/>
        <v>0</v>
      </c>
      <c r="AM107" s="6"/>
      <c r="AN107" s="6"/>
      <c r="AO107" s="6"/>
      <c r="AP107" s="6"/>
      <c r="AQ107" s="26"/>
      <c r="AR107" s="29"/>
      <c r="AS107" s="23"/>
      <c r="AT107" s="141">
        <f t="shared" ref="AT107" si="2291">IF($H106=0,0,IF($B97=$B103,IF($H108&gt;0,$H108+AT101,AU103+AT101),IF($H108&gt;0,$H108,AU103)))</f>
        <v>0</v>
      </c>
      <c r="AU107" s="7">
        <f t="shared" si="2280"/>
        <v>0</v>
      </c>
      <c r="AV107" s="6"/>
      <c r="AW107" s="6"/>
      <c r="AX107" s="6"/>
      <c r="AY107" s="6"/>
      <c r="AZ107" s="26"/>
      <c r="BA107" s="29"/>
      <c r="BB107" s="23"/>
      <c r="BC107" s="1">
        <f t="shared" ref="BC107" si="2292">IF(P105=0,0,P105-K108)</f>
        <v>0</v>
      </c>
      <c r="BD107" s="107">
        <f t="shared" ref="BD107" si="2293">BD106-BD105</f>
        <v>0</v>
      </c>
      <c r="BE107" s="108" t="str">
        <f t="shared" si="2248"/>
        <v>godziny ponadwymiarowe = Plan -to  co powinien uczyć</v>
      </c>
      <c r="BK107" s="100">
        <f t="shared" ref="BK107" si="2294">BK106-BK105</f>
        <v>0</v>
      </c>
      <c r="BL107" s="99" t="s">
        <v>74</v>
      </c>
    </row>
    <row r="108" spans="1:66" ht="18.75" customHeight="1" thickBot="1" x14ac:dyDescent="0.25">
      <c r="A108" s="1" t="str">
        <f t="shared" si="2285"/>
        <v>1. Niewypełnione</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Rozpocznij wypełniając nazwisko i imię, sprawdź pensum, l. tygodni, godz. w roku</v>
      </c>
      <c r="C108" s="314"/>
      <c r="D108" s="314"/>
      <c r="E108" s="314"/>
      <c r="F108" s="173"/>
      <c r="G108" s="184"/>
      <c r="H108" s="191">
        <f t="shared" si="1844"/>
        <v>0</v>
      </c>
      <c r="I108" s="193"/>
      <c r="J108" s="176">
        <f t="shared" ref="J108" si="2295">IF($B97=$B103,IF(L103+L98&gt;0,1,0)+IF(M103+M98&gt;0,1,0)+IF(N103+N98&gt;0,1,0)+IF(O103+O98&gt;0,1,0)+IF(P103+P98&gt;0,1,0)+IF(Q103+Q98&gt;0,1,0)+IF(R103+R98&gt;0,1,0),J104)</f>
        <v>0</v>
      </c>
      <c r="K108" s="133">
        <f t="shared" ref="K108" si="2296">IF(OR($B103=$B109,J108=0,(K104-Q108+O108)&lt;=0),0,(K104-Q108+O108)/J108)</f>
        <v>0</v>
      </c>
      <c r="L108" s="137">
        <f t="shared" ref="L108" si="2297">IF(K108*(7-J105)&lt;=0,0,K108*(7-J105))</f>
        <v>0</v>
      </c>
      <c r="M108" s="309">
        <f t="shared" ref="M108" si="2298">ROUND(IF(OR(K105-K108*(7-J105)+P108&lt;0,$B103=$B109,K108&lt;=0,K105=0),0,IF(K105-K108*(7-J105)+P108&gt;Q108-O108+P108,Q108-O108+P108,K105-K108*(7-J105)+P108)),1)</f>
        <v>0</v>
      </c>
      <c r="N108" s="310"/>
      <c r="O108" s="139">
        <f t="shared" ref="O108" si="2299">IF(OR($B103=$B109,J104=0),0,IF($B103=$B97,J103,$F103))</f>
        <v>0</v>
      </c>
      <c r="P108" s="30">
        <f t="shared" ref="P108" si="2300">IF(OR($B103=$B109,J108=0),0,$G105-$G104)</f>
        <v>0</v>
      </c>
      <c r="Q108" s="134">
        <f t="shared" ref="Q108" si="2301">IF(OR($B103=$B109,J108=0),0,J107)</f>
        <v>0</v>
      </c>
      <c r="R108" s="138">
        <f t="shared" ref="R108" si="2302">IF($B103=$B109,0,K105)</f>
        <v>0</v>
      </c>
      <c r="S108" s="176">
        <f t="shared" ref="S108" si="2303">IF($B97=$B103,IF(U103+U98&gt;0,1,0)+IF(V103+V98&gt;0,1,0)+IF(W103+W98&gt;0,1,0)+IF(X103+X98&gt;0,1,0)+IF(Y103+Y98&gt;0,1,0)+IF(Z103+Z98&gt;0,1,0)+IF(AA103+AA98&gt;0,1,0),S104)</f>
        <v>0</v>
      </c>
      <c r="T108" s="133">
        <f t="shared" ref="T108" si="2304">IF(OR($B103=$B109,S108=0,(T104-Z108+X108)&lt;=0),0,(T104-Z108+X108)/S108)</f>
        <v>0</v>
      </c>
      <c r="U108" s="137">
        <f t="shared" ref="U108" si="2305">IF(T108*(7-S105)&lt;=0,0,T108*(7-S105))</f>
        <v>0</v>
      </c>
      <c r="V108" s="309">
        <f t="shared" ref="V108" si="2306">ROUND(IF(OR(T105-T108*(7-S105)+Y108&lt;0,$B103=$B109,T108&lt;=0,T105=0),0,IF(T105-T108*(7-S105)+Y108&gt;Z108-X108+Y108,Z108-X108+Y108,T105-T108*(7-S105)+Y108)),1)</f>
        <v>0</v>
      </c>
      <c r="W108" s="310"/>
      <c r="X108" s="139">
        <f t="shared" ref="X108" si="2307">IF(OR($B103=$B109,S104=0),0,IF($B103=$B97,S103,$F103))</f>
        <v>0</v>
      </c>
      <c r="Y108" s="30">
        <f t="shared" ref="Y108" si="2308">IF(OR($B103=$B109,S108=0),0,$G105-$G104)</f>
        <v>0</v>
      </c>
      <c r="Z108" s="134">
        <f t="shared" ref="Z108" si="2309">IF(OR($B103=$B109,S108=0),0,S107)</f>
        <v>0</v>
      </c>
      <c r="AA108" s="138">
        <f t="shared" ref="AA108" si="2310">IF($B103=$B109,0,T105)</f>
        <v>0</v>
      </c>
      <c r="AB108" s="176">
        <f t="shared" ref="AB108" si="2311">IF($B97=$B103,IF(AD103+AD98&gt;0,1,0)+IF(AE103+AE98&gt;0,1,0)+IF(AF103+AF98&gt;0,1,0)+IF(AG103+AG98&gt;0,1,0)+IF(AH103+AH98&gt;0,1,0)+IF(AI103+AI98&gt;0,1,0)+IF(AJ103+AJ98&gt;0,1,0),AB104)</f>
        <v>0</v>
      </c>
      <c r="AC108" s="133">
        <f t="shared" ref="AC108" si="2312">IF(OR($B103=$B109,AB108=0,(AC104-AI108+AG108)&lt;=0),0,(AC104-AI108+AG108)/AB108)</f>
        <v>0</v>
      </c>
      <c r="AD108" s="137">
        <f t="shared" ref="AD108" si="2313">IF(AC108*(7-AB105)&lt;=0,0,AC108*(7-AB105))</f>
        <v>0</v>
      </c>
      <c r="AE108" s="309">
        <f t="shared" ref="AE108" si="2314">ROUND(IF(OR(AC105-AC108*(7-AB105)+AH108&lt;0,$B103=$B109,AC108&lt;=0,AC105=0),0,IF(AC105-AC108*(7-AB105)+AH108&gt;AI108-AG108+AH108,AI108-AG108+AH108,AC105-AC108*(7-AB105)+AH108)),1)</f>
        <v>0</v>
      </c>
      <c r="AF108" s="310"/>
      <c r="AG108" s="139">
        <f t="shared" ref="AG108" si="2315">IF(OR($B103=$B109,AB104=0),0,IF($B103=$B97,AB103,$F103))</f>
        <v>0</v>
      </c>
      <c r="AH108" s="30">
        <f t="shared" ref="AH108" si="2316">IF(OR($B103=$B109,AB108=0),0,$G105-$G104)</f>
        <v>0</v>
      </c>
      <c r="AI108" s="134">
        <f t="shared" ref="AI108" si="2317">IF(OR($B103=$B109,AB108=0),0,AB107)</f>
        <v>0</v>
      </c>
      <c r="AJ108" s="138">
        <f t="shared" ref="AJ108" si="2318">IF($B103=$B109,0,AC105)</f>
        <v>0</v>
      </c>
      <c r="AK108" s="176">
        <f t="shared" ref="AK108" si="2319">IF($B97=$B103,IF(AM103+AM98&gt;0,1,0)+IF(AN103+AN98&gt;0,1,0)+IF(AO103+AO98&gt;0,1,0)+IF(AP103+AP98&gt;0,1,0)+IF(AQ103+AQ98&gt;0,1,0)+IF(AR103+AR98&gt;0,1,0)+IF(AS103+AS98&gt;0,1,0),AK104)</f>
        <v>0</v>
      </c>
      <c r="AL108" s="133">
        <f t="shared" ref="AL108" si="2320">IF(OR($B103=$B109,AK108=0,(AL104-AR108+AP108)&lt;=0),0,(AL104-AR108+AP108)/AK108)</f>
        <v>0</v>
      </c>
      <c r="AM108" s="137">
        <f t="shared" ref="AM108" si="2321">IF(AL108*(7-AK105)&lt;=0,0,AL108*(7-AK105))</f>
        <v>0</v>
      </c>
      <c r="AN108" s="309">
        <f t="shared" ref="AN108" si="2322">ROUND(IF(OR(AL105-AL108*(7-AK105)+AQ108&lt;0,$B103=$B109,AL108&lt;=0,AL105=0),0,IF(AL105-AL108*(7-AK105)+AQ108&gt;AR108-AP108+AQ108,AR108-AP108+AQ108,AL105-AL108*(7-AK105)+AQ108)),1)</f>
        <v>0</v>
      </c>
      <c r="AO108" s="310"/>
      <c r="AP108" s="139">
        <f t="shared" ref="AP108" si="2323">IF(OR($B103=$B109,AK104=0),0,IF($B103=$B97,AK103,$F103))</f>
        <v>0</v>
      </c>
      <c r="AQ108" s="30">
        <f t="shared" ref="AQ108" si="2324">IF(OR($B103=$B109,AK108=0),0,$G105-$G104)</f>
        <v>0</v>
      </c>
      <c r="AR108" s="134">
        <f t="shared" ref="AR108" si="2325">IF(OR($B103=$B109,AK108=0),0,AK107)</f>
        <v>0</v>
      </c>
      <c r="AS108" s="138">
        <f t="shared" ref="AS108" si="2326">IF($B103=$B109,0,AL105)</f>
        <v>0</v>
      </c>
      <c r="AT108" s="176">
        <f t="shared" ref="AT108" si="2327">IF($B97=$B103,IF(AV103+AV98&gt;0,1,0)+IF(AW103+AW98&gt;0,1,0)+IF(AX103+AX98&gt;0,1,0)+IF(AY103+AY98&gt;0,1,0)+IF(AZ103+AZ98&gt;0,1,0)+IF(BA103+BA98&gt;0,1,0)+IF(BB103+BB98&gt;0,1,0),AT104)</f>
        <v>0</v>
      </c>
      <c r="AU108" s="133">
        <f t="shared" ref="AU108" si="2328">IF(OR($B103=$B109,AT108=0,(AU104-BA108+AY108)&lt;=0),0,(AU104-BA108+AY108)/AT108)</f>
        <v>0</v>
      </c>
      <c r="AV108" s="137">
        <f t="shared" ref="AV108" si="2329">IF(AU108*(7-AT105)&lt;=0,0,AU108*(7-AT105))</f>
        <v>0</v>
      </c>
      <c r="AW108" s="309">
        <f t="shared" ref="AW108" si="2330">ROUND(IF(OR(AU105-AU108*(7-AT105)+AZ108&lt;0,$B103=$B109,AU108&lt;=0,AU105=0),0,IF(AU105-AU108*(7-AT105)+AZ108&gt;BA108-AY108+AZ108,BA108-AY108+AZ108,AU105-AU108*(7-AT105)+AZ108)),1)</f>
        <v>0</v>
      </c>
      <c r="AX108" s="310"/>
      <c r="AY108" s="139">
        <f t="shared" ref="AY108" si="2331">IF(OR($B103=$B109,AT104=0),0,IF($B103=$B97,AT103,$F103))</f>
        <v>0</v>
      </c>
      <c r="AZ108" s="30">
        <f t="shared" ref="AZ108" si="2332">IF(OR($B103=$B109,AT108=0),0,$G105-$G104)</f>
        <v>0</v>
      </c>
      <c r="BA108" s="134">
        <f t="shared" ref="BA108" si="2333">IF(OR($B103=$B109,AT108=0),0,AT107)</f>
        <v>0</v>
      </c>
      <c r="BB108" s="138">
        <f t="shared" ref="BB108" si="2334">IF($B103=$B109,0,AU105)</f>
        <v>0</v>
      </c>
      <c r="BC108" s="89">
        <f t="shared" ref="BC108" si="2335">SUBTOTAL(9,BC103:BC107)</f>
        <v>0</v>
      </c>
      <c r="BD108" s="109">
        <f t="shared" ref="BD108" si="2336">BD103</f>
        <v>0</v>
      </c>
      <c r="BE108" s="110">
        <f t="shared" ref="BE108" si="2337">IF(BD107&lt;=BD108,BD107,BD108)</f>
        <v>0</v>
      </c>
      <c r="BF108" s="90" t="str">
        <f t="shared" ref="BF108" si="2338">BM108</f>
        <v>godziny ponadwymiarowe wynik po sprawdzeniu czy nie przekracza planu</v>
      </c>
      <c r="BK108" s="101">
        <f t="shared" ref="BK108" si="2339">BK103</f>
        <v>-18</v>
      </c>
      <c r="BL108" s="102">
        <f t="shared" ref="BL108" si="2340">IF(BK107&lt;=BK103,BK107,BK103)</f>
        <v>-18</v>
      </c>
      <c r="BM108" s="91" t="s">
        <v>75</v>
      </c>
    </row>
    <row r="109" spans="1:66" ht="15.75" x14ac:dyDescent="0.2">
      <c r="A109" s="1" t="str">
        <f t="shared" ref="A109" si="2341">IF(B109="","1. Niewypełnione",B109)</f>
        <v>1. Niewypełnione</v>
      </c>
      <c r="B109" s="316"/>
      <c r="C109" s="317"/>
      <c r="D109" s="317"/>
      <c r="E109" s="317"/>
      <c r="F109" s="177">
        <v>18</v>
      </c>
      <c r="G109" s="185">
        <f t="shared" ref="G109" si="2342">F109</f>
        <v>18</v>
      </c>
      <c r="H109" s="177"/>
      <c r="I109" s="192">
        <f t="shared" ref="I109:I113" si="2343">K109+T109+AC109+AL109+AU109</f>
        <v>0</v>
      </c>
      <c r="J109" s="186">
        <f t="shared" ref="J109" si="2344">IF(OR($B109=$B115,J112=0),0,ROUND((K110+P114)/J112,0))</f>
        <v>0</v>
      </c>
      <c r="K109" s="51">
        <f t="shared" ref="K109:K110" si="2345">SUM(L109:R109)</f>
        <v>0</v>
      </c>
      <c r="L109" s="52"/>
      <c r="M109" s="52"/>
      <c r="N109" s="52"/>
      <c r="O109" s="52"/>
      <c r="P109" s="53"/>
      <c r="Q109" s="54"/>
      <c r="R109" s="55"/>
      <c r="S109" s="188">
        <f t="shared" ref="S109" si="2346">IF(OR($B109=$B115,S112=0),0,ROUND((T110+Y114)/S112,0))</f>
        <v>0</v>
      </c>
      <c r="T109" s="178">
        <f t="shared" ref="T109:T110" si="2347">SUM(U109:AA109)</f>
        <v>0</v>
      </c>
      <c r="U109" s="179">
        <f t="shared" ref="U109" si="2348">L109</f>
        <v>0</v>
      </c>
      <c r="V109" s="179">
        <f t="shared" ref="V109" si="2349">M109</f>
        <v>0</v>
      </c>
      <c r="W109" s="179">
        <f t="shared" ref="W109" si="2350">N109</f>
        <v>0</v>
      </c>
      <c r="X109" s="179">
        <f t="shared" ref="X109" si="2351">O109</f>
        <v>0</v>
      </c>
      <c r="Y109" s="180">
        <f t="shared" ref="Y109" si="2352">P109</f>
        <v>0</v>
      </c>
      <c r="Z109" s="181">
        <f t="shared" ref="Z109" si="2353">Q109</f>
        <v>0</v>
      </c>
      <c r="AA109" s="182">
        <f t="shared" ref="AA109" si="2354">R109</f>
        <v>0</v>
      </c>
      <c r="AB109" s="188">
        <f t="shared" ref="AB109" si="2355">IF(OR($B109=$B115,AB112=0),0,ROUND((AC110+AH114)/AB112,0))</f>
        <v>0</v>
      </c>
      <c r="AC109" s="178">
        <f t="shared" ref="AC109:AC110" si="2356">SUM(AD109:AJ109)</f>
        <v>0</v>
      </c>
      <c r="AD109" s="179">
        <f t="shared" ref="AD109" si="2357">U109</f>
        <v>0</v>
      </c>
      <c r="AE109" s="179">
        <f t="shared" ref="AE109" si="2358">V109</f>
        <v>0</v>
      </c>
      <c r="AF109" s="179">
        <f t="shared" ref="AF109" si="2359">W109</f>
        <v>0</v>
      </c>
      <c r="AG109" s="179">
        <f t="shared" ref="AG109" si="2360">X109</f>
        <v>0</v>
      </c>
      <c r="AH109" s="180">
        <f t="shared" ref="AH109" si="2361">Y109</f>
        <v>0</v>
      </c>
      <c r="AI109" s="181">
        <f t="shared" ref="AI109" si="2362">Z109</f>
        <v>0</v>
      </c>
      <c r="AJ109" s="182">
        <f t="shared" ref="AJ109" si="2363">AA109</f>
        <v>0</v>
      </c>
      <c r="AK109" s="188">
        <f t="shared" ref="AK109" si="2364">IF(OR($B109=$B115,AK112=0),0,ROUND((AL110+AQ114)/AK112,0))</f>
        <v>0</v>
      </c>
      <c r="AL109" s="178">
        <f t="shared" ref="AL109:AL110" si="2365">SUM(AM109:AS109)</f>
        <v>0</v>
      </c>
      <c r="AM109" s="179">
        <f t="shared" ref="AM109" si="2366">AD109</f>
        <v>0</v>
      </c>
      <c r="AN109" s="179">
        <f t="shared" ref="AN109" si="2367">AE109</f>
        <v>0</v>
      </c>
      <c r="AO109" s="179">
        <f t="shared" ref="AO109" si="2368">AF109</f>
        <v>0</v>
      </c>
      <c r="AP109" s="179">
        <f t="shared" ref="AP109" si="2369">AG109</f>
        <v>0</v>
      </c>
      <c r="AQ109" s="180">
        <f t="shared" ref="AQ109" si="2370">AH109</f>
        <v>0</v>
      </c>
      <c r="AR109" s="181">
        <f t="shared" ref="AR109" si="2371">AI109</f>
        <v>0</v>
      </c>
      <c r="AS109" s="182">
        <f t="shared" ref="AS109" si="2372">AJ109</f>
        <v>0</v>
      </c>
      <c r="AT109" s="188">
        <f t="shared" ref="AT109" si="2373">IF(OR($B109=$B115,AT112=0),0,ROUND((AU110+AZ114)/AT112,0))</f>
        <v>0</v>
      </c>
      <c r="AU109" s="178">
        <f t="shared" ref="AU109:AU110" si="2374">SUM(AV109:BB109)</f>
        <v>0</v>
      </c>
      <c r="AV109" s="179">
        <f t="shared" ref="AV109" si="2375">IF(SUM($AM$9:$AS$9)=SUM($AV$9:$BB$9),AM109,IF(AND(SUM($AV$9:$BB$9)&gt;42,SUM($AV$9:$BB$9)&lt;49),AM109,0))</f>
        <v>0</v>
      </c>
      <c r="AW109" s="179">
        <f t="shared" ref="AW109" si="2376">IF(SUM($AM$9:$AS$9)=SUM($AV$9:$BB$9),AN109,IF(AND(SUM($AV$9:$BB$9)&gt;42,SUM($AV$9:$BB$9)&lt;49),AN109,0))</f>
        <v>0</v>
      </c>
      <c r="AX109" s="179">
        <f t="shared" ref="AX109" si="2377">IF(SUM($AM$9:$AS$9)=SUM($AV$9:$BB$9),AO109,IF(AND(SUM($AV$9:$BB$9)&gt;42,SUM($AV$9:$BB$9)&lt;49),AO109,0))</f>
        <v>0</v>
      </c>
      <c r="AY109" s="179">
        <f t="shared" ref="AY109" si="2378">IF(SUM($AM$9:$AS$9)=SUM($AV$9:$BB$9),AP109,IF(AND(SUM($AV$9:$BB$9)&gt;42,SUM($AV$9:$BB$9)&lt;49),AP109,0))</f>
        <v>0</v>
      </c>
      <c r="AZ109" s="180">
        <f t="shared" ref="AZ109" si="2379">IF(SUM($AM$9:$AS$9)=SUM($AV$9:$BB$9),AQ109,IF(AND(SUM($AV$9:$BB$9)&gt;42,SUM($AV$9:$BB$9)&lt;49),AQ109,0))</f>
        <v>0</v>
      </c>
      <c r="BA109" s="181">
        <f t="shared" ref="BA109" si="2380">IF(SUM($AM$9:$AS$9)=SUM($AV$9:$BB$9),AR109,IF(AND(SUM($AV$9:$BB$9)&gt;42,SUM($AV$9:$BB$9)&lt;49),AR109,0))</f>
        <v>0</v>
      </c>
      <c r="BB109" s="182">
        <f t="shared" ref="BB109" si="2381">IF(SUM($AM$9:$AS$9)=SUM($AV$9:$BB$9),AS109,IF(AND(SUM($AV$9:$BB$9)&gt;42,SUM($AV$9:$BB$9)&lt;49),AS109,0))</f>
        <v>0</v>
      </c>
      <c r="BC109" s="1">
        <f t="shared" ref="BC109" si="2382">IF(L111=0,0,L111-K114)</f>
        <v>0</v>
      </c>
      <c r="BD109" s="103">
        <f t="shared" ref="BD109" si="2383">P114-N114</f>
        <v>0</v>
      </c>
      <c r="BE109" s="104" t="s">
        <v>80</v>
      </c>
      <c r="BK109" s="96">
        <f t="shared" ref="BK109" si="2384">K110-G110</f>
        <v>-18</v>
      </c>
      <c r="BL109" s="97" t="s">
        <v>76</v>
      </c>
    </row>
    <row r="110" spans="1:66" ht="12.75" hidden="1" customHeight="1" x14ac:dyDescent="0.2">
      <c r="B110" s="93"/>
      <c r="C110" s="94"/>
      <c r="D110" s="95"/>
      <c r="E110" s="115"/>
      <c r="F110" s="140" t="b">
        <f t="shared" ref="F110" si="2385">IF($B103=$B109,OR(F104,G109&lt;F109),G109&lt;F109)</f>
        <v>0</v>
      </c>
      <c r="G110" s="189">
        <f t="shared" si="1782"/>
        <v>18</v>
      </c>
      <c r="H110" s="120"/>
      <c r="I110" s="165">
        <f t="shared" si="2343"/>
        <v>0</v>
      </c>
      <c r="J110" s="194">
        <f t="shared" ref="J110" si="2386">7-COUNTIF(L109:R109,0)-COUNTIF(L109:R109,"")</f>
        <v>0</v>
      </c>
      <c r="K110" s="22">
        <f t="shared" si="2345"/>
        <v>0</v>
      </c>
      <c r="L110" s="35">
        <f t="shared" ref="L110:R110" si="2387">IF($B103=$B109,L109+L104,L109)</f>
        <v>0</v>
      </c>
      <c r="M110" s="35">
        <f t="shared" si="2387"/>
        <v>0</v>
      </c>
      <c r="N110" s="35">
        <f t="shared" si="2387"/>
        <v>0</v>
      </c>
      <c r="O110" s="35">
        <f t="shared" si="2387"/>
        <v>0</v>
      </c>
      <c r="P110" s="36">
        <f t="shared" si="2387"/>
        <v>0</v>
      </c>
      <c r="Q110" s="37">
        <f t="shared" si="2387"/>
        <v>0</v>
      </c>
      <c r="R110" s="38">
        <f t="shared" si="2387"/>
        <v>0</v>
      </c>
      <c r="S110" s="194">
        <f t="shared" ref="S110" si="2388">7-COUNTIF(U109:AA109,0)-COUNTIF(U109:AA109,"")</f>
        <v>0</v>
      </c>
      <c r="T110" s="22">
        <f t="shared" si="2347"/>
        <v>0</v>
      </c>
      <c r="U110" s="35">
        <f t="shared" ref="U110:AA110" si="2389">IF($B103=$B109,U109+U104,U109)</f>
        <v>0</v>
      </c>
      <c r="V110" s="35">
        <f t="shared" si="2389"/>
        <v>0</v>
      </c>
      <c r="W110" s="35">
        <f t="shared" si="2389"/>
        <v>0</v>
      </c>
      <c r="X110" s="35">
        <f t="shared" si="2389"/>
        <v>0</v>
      </c>
      <c r="Y110" s="36">
        <f t="shared" si="2389"/>
        <v>0</v>
      </c>
      <c r="Z110" s="37">
        <f t="shared" si="2389"/>
        <v>0</v>
      </c>
      <c r="AA110" s="38">
        <f t="shared" si="2389"/>
        <v>0</v>
      </c>
      <c r="AB110" s="194">
        <f t="shared" ref="AB110" si="2390">7-COUNTIF(AD109:AJ109,0)-COUNTIF(AD109:AJ109,"")</f>
        <v>0</v>
      </c>
      <c r="AC110" s="22">
        <f t="shared" si="2356"/>
        <v>0</v>
      </c>
      <c r="AD110" s="35">
        <f t="shared" ref="AD110:AJ110" si="2391">IF($B103=$B109,AD109+AD104,AD109)</f>
        <v>0</v>
      </c>
      <c r="AE110" s="35">
        <f t="shared" si="2391"/>
        <v>0</v>
      </c>
      <c r="AF110" s="35">
        <f t="shared" si="2391"/>
        <v>0</v>
      </c>
      <c r="AG110" s="35">
        <f t="shared" si="2391"/>
        <v>0</v>
      </c>
      <c r="AH110" s="36">
        <f t="shared" si="2391"/>
        <v>0</v>
      </c>
      <c r="AI110" s="37">
        <f t="shared" si="2391"/>
        <v>0</v>
      </c>
      <c r="AJ110" s="38">
        <f t="shared" si="2391"/>
        <v>0</v>
      </c>
      <c r="AK110" s="194">
        <f t="shared" ref="AK110" si="2392">7-COUNTIF(AM109:AS109,0)-COUNTIF(AM109:AS109,"")</f>
        <v>0</v>
      </c>
      <c r="AL110" s="22">
        <f t="shared" si="2365"/>
        <v>0</v>
      </c>
      <c r="AM110" s="35">
        <f t="shared" ref="AM110:AS110" si="2393">IF($B103=$B109,AM109+AM104,AM109)</f>
        <v>0</v>
      </c>
      <c r="AN110" s="35">
        <f t="shared" si="2393"/>
        <v>0</v>
      </c>
      <c r="AO110" s="35">
        <f t="shared" si="2393"/>
        <v>0</v>
      </c>
      <c r="AP110" s="35">
        <f t="shared" si="2393"/>
        <v>0</v>
      </c>
      <c r="AQ110" s="36">
        <f t="shared" si="2393"/>
        <v>0</v>
      </c>
      <c r="AR110" s="37">
        <f t="shared" si="2393"/>
        <v>0</v>
      </c>
      <c r="AS110" s="38">
        <f t="shared" si="2393"/>
        <v>0</v>
      </c>
      <c r="AT110" s="194">
        <f t="shared" ref="AT110" si="2394">7-COUNTIF(AV109:BB109,0)-COUNTIF(AV109:BB109,"")</f>
        <v>0</v>
      </c>
      <c r="AU110" s="22">
        <f t="shared" si="2374"/>
        <v>0</v>
      </c>
      <c r="AV110" s="35">
        <f t="shared" ref="AV110:BB110" si="2395">IF($B103=$B109,AV109+AV104,AV109)</f>
        <v>0</v>
      </c>
      <c r="AW110" s="35">
        <f t="shared" si="2395"/>
        <v>0</v>
      </c>
      <c r="AX110" s="35">
        <f t="shared" si="2395"/>
        <v>0</v>
      </c>
      <c r="AY110" s="35">
        <f t="shared" si="2395"/>
        <v>0</v>
      </c>
      <c r="AZ110" s="36">
        <f t="shared" si="2395"/>
        <v>0</v>
      </c>
      <c r="BA110" s="37">
        <f t="shared" si="2395"/>
        <v>0</v>
      </c>
      <c r="BB110" s="38">
        <f t="shared" si="2395"/>
        <v>0</v>
      </c>
      <c r="BC110" s="1">
        <f t="shared" ref="BC110" si="2396">IF(M111=0,0,M111-K114)</f>
        <v>0</v>
      </c>
      <c r="BD110" s="105">
        <f t="shared" ref="BD110" si="2397">7-J111</f>
        <v>0</v>
      </c>
      <c r="BE110" s="106" t="str">
        <f t="shared" ref="BE110:BE113" si="2398">BL110</f>
        <v>Dni realizacji</v>
      </c>
      <c r="BG110" s="89" t="s">
        <v>78</v>
      </c>
      <c r="BK110" s="98">
        <f t="shared" ref="BK110" si="2399">7-J111</f>
        <v>0</v>
      </c>
      <c r="BL110" s="99" t="s">
        <v>72</v>
      </c>
    </row>
    <row r="111" spans="1:66" ht="15" hidden="1" customHeight="1" x14ac:dyDescent="0.2">
      <c r="B111" s="116"/>
      <c r="C111" s="117"/>
      <c r="D111" s="118"/>
      <c r="E111" s="119"/>
      <c r="F111" s="92"/>
      <c r="G111" s="190">
        <f t="shared" ref="G111" si="2400">IF(AND($B103=$B109,$B103&lt;&gt;"",$B103&lt;&gt;0),F109+G105,F109)</f>
        <v>18</v>
      </c>
      <c r="H111" s="121"/>
      <c r="I111" s="165">
        <f t="shared" si="2343"/>
        <v>0</v>
      </c>
      <c r="J111" s="195">
        <f t="shared" ref="J111" si="2401">IF($B109=$B103,COUNTIF(L111:R111,0),COUNTIF(L112:R112,0)+COUNTIF(L112:R112,""))</f>
        <v>7</v>
      </c>
      <c r="K111" s="39">
        <f t="shared" ref="K111:R111" si="2402">IF($B103=$B109,K112+K105,K112)</f>
        <v>0</v>
      </c>
      <c r="L111" s="40">
        <f t="shared" si="2402"/>
        <v>0</v>
      </c>
      <c r="M111" s="40">
        <f t="shared" si="2402"/>
        <v>0</v>
      </c>
      <c r="N111" s="40">
        <f t="shared" si="2402"/>
        <v>0</v>
      </c>
      <c r="O111" s="40">
        <f t="shared" si="2402"/>
        <v>0</v>
      </c>
      <c r="P111" s="41">
        <f t="shared" si="2402"/>
        <v>0</v>
      </c>
      <c r="Q111" s="42">
        <f t="shared" si="2402"/>
        <v>0</v>
      </c>
      <c r="R111" s="43">
        <f t="shared" si="2402"/>
        <v>0</v>
      </c>
      <c r="S111" s="195">
        <f t="shared" ref="S111" si="2403">IF($B109=$B103,COUNTIF(U111:AA111,0),COUNTIF(U112:AA112,0)+COUNTIF(U112:AA112,""))</f>
        <v>7</v>
      </c>
      <c r="T111" s="39">
        <f t="shared" ref="T111:AA111" si="2404">IF($B103=$B109,T112+T105,T112)</f>
        <v>0</v>
      </c>
      <c r="U111" s="40">
        <f t="shared" si="2404"/>
        <v>0</v>
      </c>
      <c r="V111" s="40">
        <f t="shared" si="2404"/>
        <v>0</v>
      </c>
      <c r="W111" s="40">
        <f t="shared" si="2404"/>
        <v>0</v>
      </c>
      <c r="X111" s="40">
        <f t="shared" si="2404"/>
        <v>0</v>
      </c>
      <c r="Y111" s="41">
        <f t="shared" si="2404"/>
        <v>0</v>
      </c>
      <c r="Z111" s="42">
        <f t="shared" si="2404"/>
        <v>0</v>
      </c>
      <c r="AA111" s="43">
        <f t="shared" si="2404"/>
        <v>0</v>
      </c>
      <c r="AB111" s="195">
        <f t="shared" ref="AB111" si="2405">IF($B109=$B103,COUNTIF(AD111:AJ111,0),COUNTIF(AD112:AJ112,0)+COUNTIF(AD112:AJ112,""))</f>
        <v>7</v>
      </c>
      <c r="AC111" s="39">
        <f t="shared" ref="AC111:AJ111" si="2406">IF($B103=$B109,AC112+AC105,AC112)</f>
        <v>0</v>
      </c>
      <c r="AD111" s="40">
        <f t="shared" si="2406"/>
        <v>0</v>
      </c>
      <c r="AE111" s="40">
        <f t="shared" si="2406"/>
        <v>0</v>
      </c>
      <c r="AF111" s="40">
        <f t="shared" si="2406"/>
        <v>0</v>
      </c>
      <c r="AG111" s="40">
        <f t="shared" si="2406"/>
        <v>0</v>
      </c>
      <c r="AH111" s="41">
        <f t="shared" si="2406"/>
        <v>0</v>
      </c>
      <c r="AI111" s="42">
        <f t="shared" si="2406"/>
        <v>0</v>
      </c>
      <c r="AJ111" s="43">
        <f t="shared" si="2406"/>
        <v>0</v>
      </c>
      <c r="AK111" s="195">
        <f t="shared" ref="AK111" si="2407">IF($B109=$B103,COUNTIF(AM111:AS111,0),COUNTIF(AM112:AS112,0)+COUNTIF(AM112:AS112,""))</f>
        <v>7</v>
      </c>
      <c r="AL111" s="39">
        <f t="shared" ref="AL111:AS111" si="2408">IF($B103=$B109,AL112+AL105,AL112)</f>
        <v>0</v>
      </c>
      <c r="AM111" s="40">
        <f t="shared" si="2408"/>
        <v>0</v>
      </c>
      <c r="AN111" s="40">
        <f t="shared" si="2408"/>
        <v>0</v>
      </c>
      <c r="AO111" s="40">
        <f t="shared" si="2408"/>
        <v>0</v>
      </c>
      <c r="AP111" s="40">
        <f t="shared" si="2408"/>
        <v>0</v>
      </c>
      <c r="AQ111" s="41">
        <f t="shared" si="2408"/>
        <v>0</v>
      </c>
      <c r="AR111" s="42">
        <f t="shared" si="2408"/>
        <v>0</v>
      </c>
      <c r="AS111" s="43">
        <f t="shared" si="2408"/>
        <v>0</v>
      </c>
      <c r="AT111" s="195">
        <f t="shared" ref="AT111" si="2409">IF($B109=$B103,COUNTIF(AV111:BB111,0),COUNTIF(AV112:BB112,0)+COUNTIF(AV112:BB112,""))</f>
        <v>7</v>
      </c>
      <c r="AU111" s="39">
        <f t="shared" ref="AU111:BB111" si="2410">IF($B103=$B109,AU112+AU105,AU112)</f>
        <v>0</v>
      </c>
      <c r="AV111" s="40">
        <f t="shared" si="2410"/>
        <v>0</v>
      </c>
      <c r="AW111" s="40">
        <f t="shared" si="2410"/>
        <v>0</v>
      </c>
      <c r="AX111" s="40">
        <f t="shared" si="2410"/>
        <v>0</v>
      </c>
      <c r="AY111" s="40">
        <f t="shared" si="2410"/>
        <v>0</v>
      </c>
      <c r="AZ111" s="41">
        <f t="shared" si="2410"/>
        <v>0</v>
      </c>
      <c r="BA111" s="42">
        <f t="shared" si="2410"/>
        <v>0</v>
      </c>
      <c r="BB111" s="43">
        <f t="shared" si="2410"/>
        <v>0</v>
      </c>
      <c r="BC111" s="1">
        <f t="shared" ref="BC111" si="2411">IF(N111=0,0,N111-K114)</f>
        <v>0</v>
      </c>
      <c r="BD111" s="112">
        <f t="shared" ref="BD111" si="2412">BD110*K114</f>
        <v>0</v>
      </c>
      <c r="BE111" s="106" t="str">
        <f t="shared" si="2398"/>
        <v>Realizacja planu</v>
      </c>
      <c r="BG111" s="114">
        <f t="shared" ref="BG111" si="2413">J109</f>
        <v>0</v>
      </c>
      <c r="BH111" s="89" t="s">
        <v>73</v>
      </c>
      <c r="BK111" s="111">
        <f t="shared" ref="BK111" si="2414">BK110*K114</f>
        <v>0</v>
      </c>
      <c r="BL111" s="99" t="s">
        <v>71</v>
      </c>
      <c r="BN111" s="89" t="s">
        <v>79</v>
      </c>
    </row>
    <row r="112" spans="1:66" ht="15.75" customHeight="1" x14ac:dyDescent="0.2">
      <c r="A112" s="1" t="str">
        <f t="shared" ref="A112" si="2415">A109</f>
        <v>1. Niewypełnione</v>
      </c>
      <c r="B112" s="315">
        <f t="shared" si="1813"/>
        <v>16</v>
      </c>
      <c r="C112" s="318"/>
      <c r="D112" s="318"/>
      <c r="E112" s="318"/>
      <c r="F112" s="31"/>
      <c r="G112" s="183"/>
      <c r="H112" s="122">
        <f t="shared" ref="H112" si="2416">5-COUNTIF(AU109,0)-COUNTIF(AL109,0)-COUNTIF(AC109,0)-COUNTIF(T109,0)-COUNTIF(K109,0)</f>
        <v>0</v>
      </c>
      <c r="I112" s="165">
        <f t="shared" si="2343"/>
        <v>0</v>
      </c>
      <c r="J112" s="187">
        <f t="shared" ref="J112" si="2417">IF($B109=$B103,J106+IF($F109&lt;&gt;$G109,(K109+$G111-$G110)/$F109,K109/$F109),IF($F109&lt;&gt;G109,(K109+$G111-$G110)/$F109,K109/$F109))</f>
        <v>0</v>
      </c>
      <c r="K112" s="7">
        <f t="shared" ref="K112:K113" si="2418">SUM(L112:R112)</f>
        <v>0</v>
      </c>
      <c r="L112" s="26">
        <f t="shared" ref="L112:R112" si="2419">L109</f>
        <v>0</v>
      </c>
      <c r="M112" s="26">
        <f t="shared" si="2419"/>
        <v>0</v>
      </c>
      <c r="N112" s="26">
        <f t="shared" si="2419"/>
        <v>0</v>
      </c>
      <c r="O112" s="26">
        <f t="shared" si="2419"/>
        <v>0</v>
      </c>
      <c r="P112" s="26">
        <f t="shared" si="2419"/>
        <v>0</v>
      </c>
      <c r="Q112" s="29">
        <f t="shared" si="2419"/>
        <v>0</v>
      </c>
      <c r="R112" s="23">
        <f t="shared" si="2419"/>
        <v>0</v>
      </c>
      <c r="S112" s="187">
        <f t="shared" ref="S112" si="2420">IF($B109=$B103,S106+IF($F109&lt;&gt;$G109,(T109+$G111-$G110)/$F109,T109/$F109),IF($F109&lt;&gt;P109,(T109+$G111-$G110)/$F109,T109/$F109))</f>
        <v>0</v>
      </c>
      <c r="T112" s="7">
        <f t="shared" ref="T112:T113" si="2421">SUM(U112:AA112)</f>
        <v>0</v>
      </c>
      <c r="U112" s="26">
        <f t="shared" ref="U112:AA112" si="2422">U109</f>
        <v>0</v>
      </c>
      <c r="V112" s="26">
        <f t="shared" si="2422"/>
        <v>0</v>
      </c>
      <c r="W112" s="26">
        <f t="shared" si="2422"/>
        <v>0</v>
      </c>
      <c r="X112" s="26">
        <f t="shared" si="2422"/>
        <v>0</v>
      </c>
      <c r="Y112" s="113">
        <f t="shared" si="2422"/>
        <v>0</v>
      </c>
      <c r="Z112" s="29">
        <f t="shared" si="2422"/>
        <v>0</v>
      </c>
      <c r="AA112" s="23">
        <f t="shared" si="2422"/>
        <v>0</v>
      </c>
      <c r="AB112" s="187">
        <f t="shared" ref="AB112" si="2423">IF($B109=$B103,AB106+IF($F109&lt;&gt;$G109,(AC109+$G111-$G110)/$F109,AC109/$F109),IF($F109&lt;&gt;Y109,(AC109+$G111-$G110)/$F109,AC109/$F109))</f>
        <v>0</v>
      </c>
      <c r="AC112" s="7">
        <f t="shared" ref="AC112:AC113" si="2424">SUM(AD112:AJ112)</f>
        <v>0</v>
      </c>
      <c r="AD112" s="26">
        <f t="shared" ref="AD112:AJ112" si="2425">AD109</f>
        <v>0</v>
      </c>
      <c r="AE112" s="26">
        <f t="shared" si="2425"/>
        <v>0</v>
      </c>
      <c r="AF112" s="26">
        <f t="shared" si="2425"/>
        <v>0</v>
      </c>
      <c r="AG112" s="26">
        <f t="shared" si="2425"/>
        <v>0</v>
      </c>
      <c r="AH112" s="113">
        <f t="shared" si="2425"/>
        <v>0</v>
      </c>
      <c r="AI112" s="29">
        <f t="shared" si="2425"/>
        <v>0</v>
      </c>
      <c r="AJ112" s="23">
        <f t="shared" si="2425"/>
        <v>0</v>
      </c>
      <c r="AK112" s="187">
        <f t="shared" ref="AK112" si="2426">IF($B109=$B103,AK106+IF($F109&lt;&gt;$G109,(AL109+$G111-$G110)/$F109,AL109/$F109),IF($F109&lt;&gt;AH109,(AL109+$G111-$G110)/$F109,AL109/$F109))</f>
        <v>0</v>
      </c>
      <c r="AL112" s="7">
        <f t="shared" ref="AL112:AL113" si="2427">SUM(AM112:AS112)</f>
        <v>0</v>
      </c>
      <c r="AM112" s="26">
        <f t="shared" ref="AM112:AS112" si="2428">AM109</f>
        <v>0</v>
      </c>
      <c r="AN112" s="26">
        <f t="shared" si="2428"/>
        <v>0</v>
      </c>
      <c r="AO112" s="26">
        <f t="shared" si="2428"/>
        <v>0</v>
      </c>
      <c r="AP112" s="26">
        <f t="shared" si="2428"/>
        <v>0</v>
      </c>
      <c r="AQ112" s="113">
        <f t="shared" si="2428"/>
        <v>0</v>
      </c>
      <c r="AR112" s="29">
        <f t="shared" si="2428"/>
        <v>0</v>
      </c>
      <c r="AS112" s="23">
        <f t="shared" si="2428"/>
        <v>0</v>
      </c>
      <c r="AT112" s="187">
        <f t="shared" ref="AT112" si="2429">IF($B109=$B103,AT106+IF($F109&lt;&gt;$G109,(AU109+$G111-$G110)/$F109,AU109/$F109),IF($F109&lt;&gt;AQ109,(AU109+$G111-$G110)/$F109,AU109/$F109))</f>
        <v>0</v>
      </c>
      <c r="AU112" s="7">
        <f t="shared" ref="AU112:AU113" si="2430">SUM(AV112:BB112)</f>
        <v>0</v>
      </c>
      <c r="AV112" s="6">
        <f t="shared" si="1829"/>
        <v>0</v>
      </c>
      <c r="AW112" s="6">
        <f t="shared" ref="AW112:BB112" si="2431">IF(SUM($AM$9:$AS$9)=SUM($AV$9:$BB$9),AW109,IF(AND(SUM($AV$9:$BB$9)&gt;42,SUM($AV$9:$BB$9)&lt;49),AW109,0))</f>
        <v>0</v>
      </c>
      <c r="AX112" s="6">
        <f t="shared" si="2431"/>
        <v>0</v>
      </c>
      <c r="AY112" s="6">
        <f t="shared" si="2431"/>
        <v>0</v>
      </c>
      <c r="AZ112" s="26">
        <f t="shared" si="2431"/>
        <v>0</v>
      </c>
      <c r="BA112" s="29">
        <f t="shared" si="2431"/>
        <v>0</v>
      </c>
      <c r="BB112" s="23">
        <f t="shared" si="2431"/>
        <v>0</v>
      </c>
      <c r="BC112" s="1">
        <f t="shared" ref="BC112" si="2432">IF(O111=0,0,O111-K114)</f>
        <v>0</v>
      </c>
      <c r="BD112" s="105">
        <f t="shared" ref="BD112" si="2433">K111</f>
        <v>0</v>
      </c>
      <c r="BE112" s="106" t="str">
        <f t="shared" si="2398"/>
        <v>Godziny zrealizowane</v>
      </c>
      <c r="BK112" s="100">
        <f t="shared" ref="BK112" si="2434">K111</f>
        <v>0</v>
      </c>
      <c r="BL112" s="99" t="s">
        <v>77</v>
      </c>
    </row>
    <row r="113" spans="1:66" ht="15.75" customHeight="1" x14ac:dyDescent="0.2">
      <c r="A113" s="1" t="str">
        <f t="shared" ref="A113:A114" si="2435">A112</f>
        <v>1. Niewypełnione</v>
      </c>
      <c r="B113" s="315"/>
      <c r="C113" s="318"/>
      <c r="D113" s="318"/>
      <c r="E113" s="318"/>
      <c r="F113" s="31"/>
      <c r="G113" s="183"/>
      <c r="H113" s="123">
        <f t="shared" ref="H113" si="2436">IF($B109=$B103,H107+F113,$F113)</f>
        <v>0</v>
      </c>
      <c r="I113" s="165">
        <f t="shared" si="2343"/>
        <v>0</v>
      </c>
      <c r="J113" s="141">
        <f t="shared" ref="J113" si="2437">IF($H112=0,0,IF($B103=$B109,IF($H114&gt;0,$H114+J107,K109+J107),IF($H114&gt;0,$H114,K109)))</f>
        <v>0</v>
      </c>
      <c r="K113" s="7">
        <f t="shared" si="2418"/>
        <v>0</v>
      </c>
      <c r="L113" s="6"/>
      <c r="M113" s="6"/>
      <c r="N113" s="6"/>
      <c r="O113" s="6"/>
      <c r="P113" s="26"/>
      <c r="Q113" s="29"/>
      <c r="R113" s="23"/>
      <c r="S113" s="141">
        <f t="shared" ref="S113" si="2438">IF($H112=0,0,IF($B103=$B109,IF($H114&gt;0,$H114+S107,T109+S107),IF($H114&gt;0,$H114,T109)))</f>
        <v>0</v>
      </c>
      <c r="T113" s="7">
        <f t="shared" si="2421"/>
        <v>0</v>
      </c>
      <c r="U113" s="6"/>
      <c r="V113" s="6"/>
      <c r="W113" s="6"/>
      <c r="X113" s="6"/>
      <c r="Y113" s="26"/>
      <c r="Z113" s="29"/>
      <c r="AA113" s="23"/>
      <c r="AB113" s="141">
        <f t="shared" ref="AB113" si="2439">IF($H112=0,0,IF($B103=$B109,IF($H114&gt;0,$H114+AB107,AC109+AB107),IF($H114&gt;0,$H114,AC109)))</f>
        <v>0</v>
      </c>
      <c r="AC113" s="7">
        <f t="shared" si="2424"/>
        <v>0</v>
      </c>
      <c r="AD113" s="6"/>
      <c r="AE113" s="6"/>
      <c r="AF113" s="6"/>
      <c r="AG113" s="6"/>
      <c r="AH113" s="26"/>
      <c r="AI113" s="29"/>
      <c r="AJ113" s="23"/>
      <c r="AK113" s="141">
        <f t="shared" ref="AK113" si="2440">IF($H112=0,0,IF($B103=$B109,IF($H114&gt;0,$H114+AK107,AL109+AK107),IF($H114&gt;0,$H114,AL109)))</f>
        <v>0</v>
      </c>
      <c r="AL113" s="7">
        <f t="shared" si="2427"/>
        <v>0</v>
      </c>
      <c r="AM113" s="6"/>
      <c r="AN113" s="6"/>
      <c r="AO113" s="6"/>
      <c r="AP113" s="6"/>
      <c r="AQ113" s="26"/>
      <c r="AR113" s="29"/>
      <c r="AS113" s="23"/>
      <c r="AT113" s="141">
        <f t="shared" ref="AT113" si="2441">IF($H112=0,0,IF($B103=$B109,IF($H114&gt;0,$H114+AT107,AU109+AT107),IF($H114&gt;0,$H114,AU109)))</f>
        <v>0</v>
      </c>
      <c r="AU113" s="7">
        <f t="shared" si="2430"/>
        <v>0</v>
      </c>
      <c r="AV113" s="6"/>
      <c r="AW113" s="6"/>
      <c r="AX113" s="6"/>
      <c r="AY113" s="6"/>
      <c r="AZ113" s="26"/>
      <c r="BA113" s="29"/>
      <c r="BB113" s="23"/>
      <c r="BC113" s="1">
        <f t="shared" ref="BC113" si="2442">IF(P111=0,0,P111-K114)</f>
        <v>0</v>
      </c>
      <c r="BD113" s="107">
        <f t="shared" ref="BD113" si="2443">BD112-BD111</f>
        <v>0</v>
      </c>
      <c r="BE113" s="108" t="str">
        <f t="shared" si="2398"/>
        <v>godziny ponadwymiarowe = Plan -to  co powinien uczyć</v>
      </c>
      <c r="BK113" s="100">
        <f t="shared" ref="BK113" si="2444">BK112-BK111</f>
        <v>0</v>
      </c>
      <c r="BL113" s="99" t="s">
        <v>74</v>
      </c>
    </row>
    <row r="114" spans="1:66" ht="18.75" customHeight="1" thickBot="1" x14ac:dyDescent="0.25">
      <c r="A114" s="1" t="str">
        <f t="shared" si="2435"/>
        <v>1. Niewypełnione</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Rozpocznij wypełniając nazwisko i imię, sprawdź pensum, l. tygodni, godz. w roku</v>
      </c>
      <c r="C114" s="314"/>
      <c r="D114" s="314"/>
      <c r="E114" s="314"/>
      <c r="F114" s="173"/>
      <c r="G114" s="184"/>
      <c r="H114" s="191">
        <f t="shared" si="1844"/>
        <v>0</v>
      </c>
      <c r="I114" s="193"/>
      <c r="J114" s="176">
        <f t="shared" ref="J114" si="2445">IF($B103=$B109,IF(L109+L104&gt;0,1,0)+IF(M109+M104&gt;0,1,0)+IF(N109+N104&gt;0,1,0)+IF(O109+O104&gt;0,1,0)+IF(P109+P104&gt;0,1,0)+IF(Q109+Q104&gt;0,1,0)+IF(R109+R104&gt;0,1,0),J110)</f>
        <v>0</v>
      </c>
      <c r="K114" s="133">
        <f t="shared" ref="K114" si="2446">IF(OR($B109=$B115,J114=0,(K110-Q114+O114)&lt;=0),0,(K110-Q114+O114)/J114)</f>
        <v>0</v>
      </c>
      <c r="L114" s="137">
        <f t="shared" ref="L114" si="2447">IF(K114*(7-J111)&lt;=0,0,K114*(7-J111))</f>
        <v>0</v>
      </c>
      <c r="M114" s="309">
        <f t="shared" ref="M114" si="2448">ROUND(IF(OR(K111-K114*(7-J111)+P114&lt;0,$B109=$B115,K114&lt;=0,K111=0),0,IF(K111-K114*(7-J111)+P114&gt;Q114-O114+P114,Q114-O114+P114,K111-K114*(7-J111)+P114)),1)</f>
        <v>0</v>
      </c>
      <c r="N114" s="310"/>
      <c r="O114" s="139">
        <f t="shared" ref="O114" si="2449">IF(OR($B109=$B115,J110=0),0,IF($B109=$B103,J109,$F109))</f>
        <v>0</v>
      </c>
      <c r="P114" s="30">
        <f t="shared" ref="P114" si="2450">IF(OR($B109=$B115,J114=0),0,$G111-$G110)</f>
        <v>0</v>
      </c>
      <c r="Q114" s="134">
        <f t="shared" ref="Q114" si="2451">IF(OR($B109=$B115,J114=0),0,J113)</f>
        <v>0</v>
      </c>
      <c r="R114" s="138">
        <f t="shared" ref="R114" si="2452">IF($B109=$B115,0,K111)</f>
        <v>0</v>
      </c>
      <c r="S114" s="176">
        <f t="shared" ref="S114" si="2453">IF($B103=$B109,IF(U109+U104&gt;0,1,0)+IF(V109+V104&gt;0,1,0)+IF(W109+W104&gt;0,1,0)+IF(X109+X104&gt;0,1,0)+IF(Y109+Y104&gt;0,1,0)+IF(Z109+Z104&gt;0,1,0)+IF(AA109+AA104&gt;0,1,0),S110)</f>
        <v>0</v>
      </c>
      <c r="T114" s="133">
        <f t="shared" ref="T114" si="2454">IF(OR($B109=$B115,S114=0,(T110-Z114+X114)&lt;=0),0,(T110-Z114+X114)/S114)</f>
        <v>0</v>
      </c>
      <c r="U114" s="137">
        <f t="shared" ref="U114" si="2455">IF(T114*(7-S111)&lt;=0,0,T114*(7-S111))</f>
        <v>0</v>
      </c>
      <c r="V114" s="309">
        <f t="shared" ref="V114" si="2456">ROUND(IF(OR(T111-T114*(7-S111)+Y114&lt;0,$B109=$B115,T114&lt;=0,T111=0),0,IF(T111-T114*(7-S111)+Y114&gt;Z114-X114+Y114,Z114-X114+Y114,T111-T114*(7-S111)+Y114)),1)</f>
        <v>0</v>
      </c>
      <c r="W114" s="310"/>
      <c r="X114" s="139">
        <f t="shared" ref="X114" si="2457">IF(OR($B109=$B115,S110=0),0,IF($B109=$B103,S109,$F109))</f>
        <v>0</v>
      </c>
      <c r="Y114" s="30">
        <f t="shared" ref="Y114" si="2458">IF(OR($B109=$B115,S114=0),0,$G111-$G110)</f>
        <v>0</v>
      </c>
      <c r="Z114" s="134">
        <f t="shared" ref="Z114" si="2459">IF(OR($B109=$B115,S114=0),0,S113)</f>
        <v>0</v>
      </c>
      <c r="AA114" s="138">
        <f t="shared" ref="AA114" si="2460">IF($B109=$B115,0,T111)</f>
        <v>0</v>
      </c>
      <c r="AB114" s="176">
        <f t="shared" ref="AB114" si="2461">IF($B103=$B109,IF(AD109+AD104&gt;0,1,0)+IF(AE109+AE104&gt;0,1,0)+IF(AF109+AF104&gt;0,1,0)+IF(AG109+AG104&gt;0,1,0)+IF(AH109+AH104&gt;0,1,0)+IF(AI109+AI104&gt;0,1,0)+IF(AJ109+AJ104&gt;0,1,0),AB110)</f>
        <v>0</v>
      </c>
      <c r="AC114" s="133">
        <f t="shared" ref="AC114" si="2462">IF(OR($B109=$B115,AB114=0,(AC110-AI114+AG114)&lt;=0),0,(AC110-AI114+AG114)/AB114)</f>
        <v>0</v>
      </c>
      <c r="AD114" s="137">
        <f t="shared" ref="AD114" si="2463">IF(AC114*(7-AB111)&lt;=0,0,AC114*(7-AB111))</f>
        <v>0</v>
      </c>
      <c r="AE114" s="309">
        <f t="shared" ref="AE114" si="2464">ROUND(IF(OR(AC111-AC114*(7-AB111)+AH114&lt;0,$B109=$B115,AC114&lt;=0,AC111=0),0,IF(AC111-AC114*(7-AB111)+AH114&gt;AI114-AG114+AH114,AI114-AG114+AH114,AC111-AC114*(7-AB111)+AH114)),1)</f>
        <v>0</v>
      </c>
      <c r="AF114" s="310"/>
      <c r="AG114" s="139">
        <f t="shared" ref="AG114" si="2465">IF(OR($B109=$B115,AB110=0),0,IF($B109=$B103,AB109,$F109))</f>
        <v>0</v>
      </c>
      <c r="AH114" s="30">
        <f t="shared" ref="AH114" si="2466">IF(OR($B109=$B115,AB114=0),0,$G111-$G110)</f>
        <v>0</v>
      </c>
      <c r="AI114" s="134">
        <f t="shared" ref="AI114" si="2467">IF(OR($B109=$B115,AB114=0),0,AB113)</f>
        <v>0</v>
      </c>
      <c r="AJ114" s="138">
        <f t="shared" ref="AJ114" si="2468">IF($B109=$B115,0,AC111)</f>
        <v>0</v>
      </c>
      <c r="AK114" s="176">
        <f t="shared" ref="AK114" si="2469">IF($B103=$B109,IF(AM109+AM104&gt;0,1,0)+IF(AN109+AN104&gt;0,1,0)+IF(AO109+AO104&gt;0,1,0)+IF(AP109+AP104&gt;0,1,0)+IF(AQ109+AQ104&gt;0,1,0)+IF(AR109+AR104&gt;0,1,0)+IF(AS109+AS104&gt;0,1,0),AK110)</f>
        <v>0</v>
      </c>
      <c r="AL114" s="133">
        <f t="shared" ref="AL114" si="2470">IF(OR($B109=$B115,AK114=0,(AL110-AR114+AP114)&lt;=0),0,(AL110-AR114+AP114)/AK114)</f>
        <v>0</v>
      </c>
      <c r="AM114" s="137">
        <f t="shared" ref="AM114" si="2471">IF(AL114*(7-AK111)&lt;=0,0,AL114*(7-AK111))</f>
        <v>0</v>
      </c>
      <c r="AN114" s="309">
        <f t="shared" ref="AN114" si="2472">ROUND(IF(OR(AL111-AL114*(7-AK111)+AQ114&lt;0,$B109=$B115,AL114&lt;=0,AL111=0),0,IF(AL111-AL114*(7-AK111)+AQ114&gt;AR114-AP114+AQ114,AR114-AP114+AQ114,AL111-AL114*(7-AK111)+AQ114)),1)</f>
        <v>0</v>
      </c>
      <c r="AO114" s="310"/>
      <c r="AP114" s="139">
        <f t="shared" ref="AP114" si="2473">IF(OR($B109=$B115,AK110=0),0,IF($B109=$B103,AK109,$F109))</f>
        <v>0</v>
      </c>
      <c r="AQ114" s="30">
        <f t="shared" ref="AQ114" si="2474">IF(OR($B109=$B115,AK114=0),0,$G111-$G110)</f>
        <v>0</v>
      </c>
      <c r="AR114" s="134">
        <f t="shared" ref="AR114" si="2475">IF(OR($B109=$B115,AK114=0),0,AK113)</f>
        <v>0</v>
      </c>
      <c r="AS114" s="138">
        <f t="shared" ref="AS114" si="2476">IF($B109=$B115,0,AL111)</f>
        <v>0</v>
      </c>
      <c r="AT114" s="176">
        <f t="shared" ref="AT114" si="2477">IF($B103=$B109,IF(AV109+AV104&gt;0,1,0)+IF(AW109+AW104&gt;0,1,0)+IF(AX109+AX104&gt;0,1,0)+IF(AY109+AY104&gt;0,1,0)+IF(AZ109+AZ104&gt;0,1,0)+IF(BA109+BA104&gt;0,1,0)+IF(BB109+BB104&gt;0,1,0),AT110)</f>
        <v>0</v>
      </c>
      <c r="AU114" s="133">
        <f t="shared" ref="AU114" si="2478">IF(OR($B109=$B115,AT114=0,(AU110-BA114+AY114)&lt;=0),0,(AU110-BA114+AY114)/AT114)</f>
        <v>0</v>
      </c>
      <c r="AV114" s="137">
        <f t="shared" ref="AV114" si="2479">IF(AU114*(7-AT111)&lt;=0,0,AU114*(7-AT111))</f>
        <v>0</v>
      </c>
      <c r="AW114" s="309">
        <f t="shared" ref="AW114" si="2480">ROUND(IF(OR(AU111-AU114*(7-AT111)+AZ114&lt;0,$B109=$B115,AU114&lt;=0,AU111=0),0,IF(AU111-AU114*(7-AT111)+AZ114&gt;BA114-AY114+AZ114,BA114-AY114+AZ114,AU111-AU114*(7-AT111)+AZ114)),1)</f>
        <v>0</v>
      </c>
      <c r="AX114" s="310"/>
      <c r="AY114" s="139">
        <f t="shared" ref="AY114" si="2481">IF(OR($B109=$B115,AT110=0),0,IF($B109=$B103,AT109,$F109))</f>
        <v>0</v>
      </c>
      <c r="AZ114" s="30">
        <f t="shared" ref="AZ114" si="2482">IF(OR($B109=$B115,AT114=0),0,$G111-$G110)</f>
        <v>0</v>
      </c>
      <c r="BA114" s="134">
        <f t="shared" ref="BA114" si="2483">IF(OR($B109=$B115,AT114=0),0,AT113)</f>
        <v>0</v>
      </c>
      <c r="BB114" s="138">
        <f t="shared" ref="BB114" si="2484">IF($B109=$B115,0,AU111)</f>
        <v>0</v>
      </c>
      <c r="BC114" s="89">
        <f t="shared" ref="BC114" si="2485">SUBTOTAL(9,BC109:BC113)</f>
        <v>0</v>
      </c>
      <c r="BD114" s="109">
        <f t="shared" ref="BD114" si="2486">BD109</f>
        <v>0</v>
      </c>
      <c r="BE114" s="110">
        <f t="shared" ref="BE114" si="2487">IF(BD113&lt;=BD114,BD113,BD114)</f>
        <v>0</v>
      </c>
      <c r="BF114" s="90" t="str">
        <f t="shared" ref="BF114" si="2488">BM114</f>
        <v>godziny ponadwymiarowe wynik po sprawdzeniu czy nie przekracza planu</v>
      </c>
      <c r="BK114" s="101">
        <f t="shared" ref="BK114" si="2489">BK109</f>
        <v>-18</v>
      </c>
      <c r="BL114" s="102">
        <f t="shared" ref="BL114" si="2490">IF(BK113&lt;=BK109,BK113,BK109)</f>
        <v>-18</v>
      </c>
      <c r="BM114" s="91" t="s">
        <v>75</v>
      </c>
    </row>
    <row r="115" spans="1:66" ht="15.75" x14ac:dyDescent="0.2">
      <c r="A115" s="1" t="str">
        <f t="shared" ref="A115" si="2491">IF(B115="","1. Niewypełnione",B115)</f>
        <v>1. Niewypełnione</v>
      </c>
      <c r="B115" s="316"/>
      <c r="C115" s="317"/>
      <c r="D115" s="317"/>
      <c r="E115" s="317"/>
      <c r="F115" s="177">
        <v>18</v>
      </c>
      <c r="G115" s="185">
        <f t="shared" ref="G115" si="2492">F115</f>
        <v>18</v>
      </c>
      <c r="H115" s="177"/>
      <c r="I115" s="192">
        <f t="shared" ref="I115:I119" si="2493">K115+T115+AC115+AL115+AU115</f>
        <v>0</v>
      </c>
      <c r="J115" s="186">
        <f t="shared" ref="J115" si="2494">IF(OR($B115=$B121,J118=0),0,ROUND((K116+P120)/J118,0))</f>
        <v>0</v>
      </c>
      <c r="K115" s="51">
        <f t="shared" ref="K115:K116" si="2495">SUM(L115:R115)</f>
        <v>0</v>
      </c>
      <c r="L115" s="52"/>
      <c r="M115" s="52"/>
      <c r="N115" s="52"/>
      <c r="O115" s="52"/>
      <c r="P115" s="53"/>
      <c r="Q115" s="54"/>
      <c r="R115" s="55"/>
      <c r="S115" s="188">
        <f t="shared" ref="S115" si="2496">IF(OR($B115=$B121,S118=0),0,ROUND((T116+Y120)/S118,0))</f>
        <v>0</v>
      </c>
      <c r="T115" s="178">
        <f t="shared" ref="T115:T116" si="2497">SUM(U115:AA115)</f>
        <v>0</v>
      </c>
      <c r="U115" s="179">
        <f t="shared" ref="U115" si="2498">L115</f>
        <v>0</v>
      </c>
      <c r="V115" s="179">
        <f t="shared" ref="V115" si="2499">M115</f>
        <v>0</v>
      </c>
      <c r="W115" s="179">
        <f t="shared" ref="W115" si="2500">N115</f>
        <v>0</v>
      </c>
      <c r="X115" s="179">
        <f t="shared" ref="X115" si="2501">O115</f>
        <v>0</v>
      </c>
      <c r="Y115" s="180">
        <f t="shared" ref="Y115" si="2502">P115</f>
        <v>0</v>
      </c>
      <c r="Z115" s="181">
        <f t="shared" ref="Z115" si="2503">Q115</f>
        <v>0</v>
      </c>
      <c r="AA115" s="182">
        <f t="shared" ref="AA115" si="2504">R115</f>
        <v>0</v>
      </c>
      <c r="AB115" s="188">
        <f t="shared" ref="AB115" si="2505">IF(OR($B115=$B121,AB118=0),0,ROUND((AC116+AH120)/AB118,0))</f>
        <v>0</v>
      </c>
      <c r="AC115" s="178">
        <f t="shared" ref="AC115:AC116" si="2506">SUM(AD115:AJ115)</f>
        <v>0</v>
      </c>
      <c r="AD115" s="179">
        <f t="shared" ref="AD115" si="2507">U115</f>
        <v>0</v>
      </c>
      <c r="AE115" s="179">
        <f t="shared" ref="AE115" si="2508">V115</f>
        <v>0</v>
      </c>
      <c r="AF115" s="179">
        <f t="shared" ref="AF115" si="2509">W115</f>
        <v>0</v>
      </c>
      <c r="AG115" s="179">
        <f t="shared" ref="AG115" si="2510">X115</f>
        <v>0</v>
      </c>
      <c r="AH115" s="180">
        <f t="shared" ref="AH115" si="2511">Y115</f>
        <v>0</v>
      </c>
      <c r="AI115" s="181">
        <f t="shared" ref="AI115" si="2512">Z115</f>
        <v>0</v>
      </c>
      <c r="AJ115" s="182">
        <f t="shared" ref="AJ115" si="2513">AA115</f>
        <v>0</v>
      </c>
      <c r="AK115" s="188">
        <f t="shared" ref="AK115" si="2514">IF(OR($B115=$B121,AK118=0),0,ROUND((AL116+AQ120)/AK118,0))</f>
        <v>0</v>
      </c>
      <c r="AL115" s="178">
        <f t="shared" ref="AL115:AL116" si="2515">SUM(AM115:AS115)</f>
        <v>0</v>
      </c>
      <c r="AM115" s="179">
        <f t="shared" ref="AM115" si="2516">AD115</f>
        <v>0</v>
      </c>
      <c r="AN115" s="179">
        <f t="shared" ref="AN115" si="2517">AE115</f>
        <v>0</v>
      </c>
      <c r="AO115" s="179">
        <f t="shared" ref="AO115" si="2518">AF115</f>
        <v>0</v>
      </c>
      <c r="AP115" s="179">
        <f t="shared" ref="AP115" si="2519">AG115</f>
        <v>0</v>
      </c>
      <c r="AQ115" s="180">
        <f t="shared" ref="AQ115" si="2520">AH115</f>
        <v>0</v>
      </c>
      <c r="AR115" s="181">
        <f t="shared" ref="AR115" si="2521">AI115</f>
        <v>0</v>
      </c>
      <c r="AS115" s="182">
        <f t="shared" ref="AS115" si="2522">AJ115</f>
        <v>0</v>
      </c>
      <c r="AT115" s="188">
        <f t="shared" ref="AT115" si="2523">IF(OR($B115=$B121,AT118=0),0,ROUND((AU116+AZ120)/AT118,0))</f>
        <v>0</v>
      </c>
      <c r="AU115" s="178">
        <f t="shared" ref="AU115:AU116" si="2524">SUM(AV115:BB115)</f>
        <v>0</v>
      </c>
      <c r="AV115" s="179">
        <f t="shared" ref="AV115" si="2525">IF(SUM($AM$9:$AS$9)=SUM($AV$9:$BB$9),AM115,IF(AND(SUM($AV$9:$BB$9)&gt;42,SUM($AV$9:$BB$9)&lt;49),AM115,0))</f>
        <v>0</v>
      </c>
      <c r="AW115" s="179">
        <f t="shared" ref="AW115" si="2526">IF(SUM($AM$9:$AS$9)=SUM($AV$9:$BB$9),AN115,IF(AND(SUM($AV$9:$BB$9)&gt;42,SUM($AV$9:$BB$9)&lt;49),AN115,0))</f>
        <v>0</v>
      </c>
      <c r="AX115" s="179">
        <f t="shared" ref="AX115" si="2527">IF(SUM($AM$9:$AS$9)=SUM($AV$9:$BB$9),AO115,IF(AND(SUM($AV$9:$BB$9)&gt;42,SUM($AV$9:$BB$9)&lt;49),AO115,0))</f>
        <v>0</v>
      </c>
      <c r="AY115" s="179">
        <f t="shared" ref="AY115" si="2528">IF(SUM($AM$9:$AS$9)=SUM($AV$9:$BB$9),AP115,IF(AND(SUM($AV$9:$BB$9)&gt;42,SUM($AV$9:$BB$9)&lt;49),AP115,0))</f>
        <v>0</v>
      </c>
      <c r="AZ115" s="180">
        <f t="shared" ref="AZ115" si="2529">IF(SUM($AM$9:$AS$9)=SUM($AV$9:$BB$9),AQ115,IF(AND(SUM($AV$9:$BB$9)&gt;42,SUM($AV$9:$BB$9)&lt;49),AQ115,0))</f>
        <v>0</v>
      </c>
      <c r="BA115" s="181">
        <f t="shared" ref="BA115" si="2530">IF(SUM($AM$9:$AS$9)=SUM($AV$9:$BB$9),AR115,IF(AND(SUM($AV$9:$BB$9)&gt;42,SUM($AV$9:$BB$9)&lt;49),AR115,0))</f>
        <v>0</v>
      </c>
      <c r="BB115" s="182">
        <f t="shared" ref="BB115" si="2531">IF(SUM($AM$9:$AS$9)=SUM($AV$9:$BB$9),AS115,IF(AND(SUM($AV$9:$BB$9)&gt;42,SUM($AV$9:$BB$9)&lt;49),AS115,0))</f>
        <v>0</v>
      </c>
      <c r="BC115" s="1">
        <f t="shared" ref="BC115" si="2532">IF(L117=0,0,L117-K120)</f>
        <v>0</v>
      </c>
      <c r="BD115" s="103">
        <f t="shared" ref="BD115" si="2533">P120-N120</f>
        <v>0</v>
      </c>
      <c r="BE115" s="104" t="s">
        <v>80</v>
      </c>
      <c r="BK115" s="96">
        <f t="shared" ref="BK115" si="2534">K116-G116</f>
        <v>-18</v>
      </c>
      <c r="BL115" s="97" t="s">
        <v>76</v>
      </c>
    </row>
    <row r="116" spans="1:66" ht="12.75" hidden="1" customHeight="1" x14ac:dyDescent="0.2">
      <c r="B116" s="93"/>
      <c r="C116" s="94"/>
      <c r="D116" s="95"/>
      <c r="E116" s="115"/>
      <c r="F116" s="140" t="b">
        <f t="shared" ref="F116" si="2535">IF($B109=$B115,OR(F110,G115&lt;F115),G115&lt;F115)</f>
        <v>0</v>
      </c>
      <c r="G116" s="189">
        <f t="shared" si="1782"/>
        <v>18</v>
      </c>
      <c r="H116" s="120"/>
      <c r="I116" s="165">
        <f t="shared" si="2493"/>
        <v>0</v>
      </c>
      <c r="J116" s="194">
        <f t="shared" ref="J116" si="2536">7-COUNTIF(L115:R115,0)-COUNTIF(L115:R115,"")</f>
        <v>0</v>
      </c>
      <c r="K116" s="22">
        <f t="shared" si="2495"/>
        <v>0</v>
      </c>
      <c r="L116" s="35">
        <f t="shared" ref="L116:R116" si="2537">IF($B109=$B115,L115+L110,L115)</f>
        <v>0</v>
      </c>
      <c r="M116" s="35">
        <f t="shared" si="2537"/>
        <v>0</v>
      </c>
      <c r="N116" s="35">
        <f t="shared" si="2537"/>
        <v>0</v>
      </c>
      <c r="O116" s="35">
        <f t="shared" si="2537"/>
        <v>0</v>
      </c>
      <c r="P116" s="36">
        <f t="shared" si="2537"/>
        <v>0</v>
      </c>
      <c r="Q116" s="37">
        <f t="shared" si="2537"/>
        <v>0</v>
      </c>
      <c r="R116" s="38">
        <f t="shared" si="2537"/>
        <v>0</v>
      </c>
      <c r="S116" s="194">
        <f t="shared" ref="S116" si="2538">7-COUNTIF(U115:AA115,0)-COUNTIF(U115:AA115,"")</f>
        <v>0</v>
      </c>
      <c r="T116" s="22">
        <f t="shared" si="2497"/>
        <v>0</v>
      </c>
      <c r="U116" s="35">
        <f t="shared" ref="U116:AA116" si="2539">IF($B109=$B115,U115+U110,U115)</f>
        <v>0</v>
      </c>
      <c r="V116" s="35">
        <f t="shared" si="2539"/>
        <v>0</v>
      </c>
      <c r="W116" s="35">
        <f t="shared" si="2539"/>
        <v>0</v>
      </c>
      <c r="X116" s="35">
        <f t="shared" si="2539"/>
        <v>0</v>
      </c>
      <c r="Y116" s="36">
        <f t="shared" si="2539"/>
        <v>0</v>
      </c>
      <c r="Z116" s="37">
        <f t="shared" si="2539"/>
        <v>0</v>
      </c>
      <c r="AA116" s="38">
        <f t="shared" si="2539"/>
        <v>0</v>
      </c>
      <c r="AB116" s="194">
        <f t="shared" ref="AB116" si="2540">7-COUNTIF(AD115:AJ115,0)-COUNTIF(AD115:AJ115,"")</f>
        <v>0</v>
      </c>
      <c r="AC116" s="22">
        <f t="shared" si="2506"/>
        <v>0</v>
      </c>
      <c r="AD116" s="35">
        <f t="shared" ref="AD116:AJ116" si="2541">IF($B109=$B115,AD115+AD110,AD115)</f>
        <v>0</v>
      </c>
      <c r="AE116" s="35">
        <f t="shared" si="2541"/>
        <v>0</v>
      </c>
      <c r="AF116" s="35">
        <f t="shared" si="2541"/>
        <v>0</v>
      </c>
      <c r="AG116" s="35">
        <f t="shared" si="2541"/>
        <v>0</v>
      </c>
      <c r="AH116" s="36">
        <f t="shared" si="2541"/>
        <v>0</v>
      </c>
      <c r="AI116" s="37">
        <f t="shared" si="2541"/>
        <v>0</v>
      </c>
      <c r="AJ116" s="38">
        <f t="shared" si="2541"/>
        <v>0</v>
      </c>
      <c r="AK116" s="194">
        <f t="shared" ref="AK116" si="2542">7-COUNTIF(AM115:AS115,0)-COUNTIF(AM115:AS115,"")</f>
        <v>0</v>
      </c>
      <c r="AL116" s="22">
        <f t="shared" si="2515"/>
        <v>0</v>
      </c>
      <c r="AM116" s="35">
        <f t="shared" ref="AM116:AS116" si="2543">IF($B109=$B115,AM115+AM110,AM115)</f>
        <v>0</v>
      </c>
      <c r="AN116" s="35">
        <f t="shared" si="2543"/>
        <v>0</v>
      </c>
      <c r="AO116" s="35">
        <f t="shared" si="2543"/>
        <v>0</v>
      </c>
      <c r="AP116" s="35">
        <f t="shared" si="2543"/>
        <v>0</v>
      </c>
      <c r="AQ116" s="36">
        <f t="shared" si="2543"/>
        <v>0</v>
      </c>
      <c r="AR116" s="37">
        <f t="shared" si="2543"/>
        <v>0</v>
      </c>
      <c r="AS116" s="38">
        <f t="shared" si="2543"/>
        <v>0</v>
      </c>
      <c r="AT116" s="194">
        <f t="shared" ref="AT116" si="2544">7-COUNTIF(AV115:BB115,0)-COUNTIF(AV115:BB115,"")</f>
        <v>0</v>
      </c>
      <c r="AU116" s="22">
        <f t="shared" si="2524"/>
        <v>0</v>
      </c>
      <c r="AV116" s="35">
        <f t="shared" ref="AV116:BB116" si="2545">IF($B109=$B115,AV115+AV110,AV115)</f>
        <v>0</v>
      </c>
      <c r="AW116" s="35">
        <f t="shared" si="2545"/>
        <v>0</v>
      </c>
      <c r="AX116" s="35">
        <f t="shared" si="2545"/>
        <v>0</v>
      </c>
      <c r="AY116" s="35">
        <f t="shared" si="2545"/>
        <v>0</v>
      </c>
      <c r="AZ116" s="36">
        <f t="shared" si="2545"/>
        <v>0</v>
      </c>
      <c r="BA116" s="37">
        <f t="shared" si="2545"/>
        <v>0</v>
      </c>
      <c r="BB116" s="38">
        <f t="shared" si="2545"/>
        <v>0</v>
      </c>
      <c r="BC116" s="1">
        <f t="shared" ref="BC116" si="2546">IF(M117=0,0,M117-K120)</f>
        <v>0</v>
      </c>
      <c r="BD116" s="105">
        <f t="shared" ref="BD116" si="2547">7-J117</f>
        <v>0</v>
      </c>
      <c r="BE116" s="106" t="str">
        <f t="shared" ref="BE116:BE119" si="2548">BL116</f>
        <v>Dni realizacji</v>
      </c>
      <c r="BG116" s="89" t="s">
        <v>78</v>
      </c>
      <c r="BK116" s="98">
        <f t="shared" ref="BK116" si="2549">7-J117</f>
        <v>0</v>
      </c>
      <c r="BL116" s="99" t="s">
        <v>72</v>
      </c>
    </row>
    <row r="117" spans="1:66" ht="15" hidden="1" customHeight="1" x14ac:dyDescent="0.2">
      <c r="B117" s="116"/>
      <c r="C117" s="117"/>
      <c r="D117" s="118"/>
      <c r="E117" s="119"/>
      <c r="F117" s="92"/>
      <c r="G117" s="190">
        <f t="shared" ref="G117" si="2550">IF(AND($B109=$B115,$B109&lt;&gt;"",$B109&lt;&gt;0),F115+G111,F115)</f>
        <v>18</v>
      </c>
      <c r="H117" s="121"/>
      <c r="I117" s="165">
        <f t="shared" si="2493"/>
        <v>0</v>
      </c>
      <c r="J117" s="195">
        <f t="shared" ref="J117" si="2551">IF($B115=$B109,COUNTIF(L117:R117,0),COUNTIF(L118:R118,0)+COUNTIF(L118:R118,""))</f>
        <v>7</v>
      </c>
      <c r="K117" s="39">
        <f t="shared" ref="K117:R117" si="2552">IF($B109=$B115,K118+K111,K118)</f>
        <v>0</v>
      </c>
      <c r="L117" s="40">
        <f t="shared" si="2552"/>
        <v>0</v>
      </c>
      <c r="M117" s="40">
        <f t="shared" si="2552"/>
        <v>0</v>
      </c>
      <c r="N117" s="40">
        <f t="shared" si="2552"/>
        <v>0</v>
      </c>
      <c r="O117" s="40">
        <f t="shared" si="2552"/>
        <v>0</v>
      </c>
      <c r="P117" s="41">
        <f t="shared" si="2552"/>
        <v>0</v>
      </c>
      <c r="Q117" s="42">
        <f t="shared" si="2552"/>
        <v>0</v>
      </c>
      <c r="R117" s="43">
        <f t="shared" si="2552"/>
        <v>0</v>
      </c>
      <c r="S117" s="195">
        <f t="shared" ref="S117" si="2553">IF($B115=$B109,COUNTIF(U117:AA117,0),COUNTIF(U118:AA118,0)+COUNTIF(U118:AA118,""))</f>
        <v>7</v>
      </c>
      <c r="T117" s="39">
        <f t="shared" ref="T117:AA117" si="2554">IF($B109=$B115,T118+T111,T118)</f>
        <v>0</v>
      </c>
      <c r="U117" s="40">
        <f t="shared" si="2554"/>
        <v>0</v>
      </c>
      <c r="V117" s="40">
        <f t="shared" si="2554"/>
        <v>0</v>
      </c>
      <c r="W117" s="40">
        <f t="shared" si="2554"/>
        <v>0</v>
      </c>
      <c r="X117" s="40">
        <f t="shared" si="2554"/>
        <v>0</v>
      </c>
      <c r="Y117" s="41">
        <f t="shared" si="2554"/>
        <v>0</v>
      </c>
      <c r="Z117" s="42">
        <f t="shared" si="2554"/>
        <v>0</v>
      </c>
      <c r="AA117" s="43">
        <f t="shared" si="2554"/>
        <v>0</v>
      </c>
      <c r="AB117" s="195">
        <f t="shared" ref="AB117" si="2555">IF($B115=$B109,COUNTIF(AD117:AJ117,0),COUNTIF(AD118:AJ118,0)+COUNTIF(AD118:AJ118,""))</f>
        <v>7</v>
      </c>
      <c r="AC117" s="39">
        <f t="shared" ref="AC117:AJ117" si="2556">IF($B109=$B115,AC118+AC111,AC118)</f>
        <v>0</v>
      </c>
      <c r="AD117" s="40">
        <f t="shared" si="2556"/>
        <v>0</v>
      </c>
      <c r="AE117" s="40">
        <f t="shared" si="2556"/>
        <v>0</v>
      </c>
      <c r="AF117" s="40">
        <f t="shared" si="2556"/>
        <v>0</v>
      </c>
      <c r="AG117" s="40">
        <f t="shared" si="2556"/>
        <v>0</v>
      </c>
      <c r="AH117" s="41">
        <f t="shared" si="2556"/>
        <v>0</v>
      </c>
      <c r="AI117" s="42">
        <f t="shared" si="2556"/>
        <v>0</v>
      </c>
      <c r="AJ117" s="43">
        <f t="shared" si="2556"/>
        <v>0</v>
      </c>
      <c r="AK117" s="195">
        <f t="shared" ref="AK117" si="2557">IF($B115=$B109,COUNTIF(AM117:AS117,0),COUNTIF(AM118:AS118,0)+COUNTIF(AM118:AS118,""))</f>
        <v>7</v>
      </c>
      <c r="AL117" s="39">
        <f t="shared" ref="AL117:AS117" si="2558">IF($B109=$B115,AL118+AL111,AL118)</f>
        <v>0</v>
      </c>
      <c r="AM117" s="40">
        <f t="shared" si="2558"/>
        <v>0</v>
      </c>
      <c r="AN117" s="40">
        <f t="shared" si="2558"/>
        <v>0</v>
      </c>
      <c r="AO117" s="40">
        <f t="shared" si="2558"/>
        <v>0</v>
      </c>
      <c r="AP117" s="40">
        <f t="shared" si="2558"/>
        <v>0</v>
      </c>
      <c r="AQ117" s="41">
        <f t="shared" si="2558"/>
        <v>0</v>
      </c>
      <c r="AR117" s="42">
        <f t="shared" si="2558"/>
        <v>0</v>
      </c>
      <c r="AS117" s="43">
        <f t="shared" si="2558"/>
        <v>0</v>
      </c>
      <c r="AT117" s="195">
        <f t="shared" ref="AT117" si="2559">IF($B115=$B109,COUNTIF(AV117:BB117,0),COUNTIF(AV118:BB118,0)+COUNTIF(AV118:BB118,""))</f>
        <v>7</v>
      </c>
      <c r="AU117" s="39">
        <f t="shared" ref="AU117:BB117" si="2560">IF($B109=$B115,AU118+AU111,AU118)</f>
        <v>0</v>
      </c>
      <c r="AV117" s="40">
        <f t="shared" si="2560"/>
        <v>0</v>
      </c>
      <c r="AW117" s="40">
        <f t="shared" si="2560"/>
        <v>0</v>
      </c>
      <c r="AX117" s="40">
        <f t="shared" si="2560"/>
        <v>0</v>
      </c>
      <c r="AY117" s="40">
        <f t="shared" si="2560"/>
        <v>0</v>
      </c>
      <c r="AZ117" s="41">
        <f t="shared" si="2560"/>
        <v>0</v>
      </c>
      <c r="BA117" s="42">
        <f t="shared" si="2560"/>
        <v>0</v>
      </c>
      <c r="BB117" s="43">
        <f t="shared" si="2560"/>
        <v>0</v>
      </c>
      <c r="BC117" s="1">
        <f t="shared" ref="BC117" si="2561">IF(N117=0,0,N117-K120)</f>
        <v>0</v>
      </c>
      <c r="BD117" s="112">
        <f t="shared" ref="BD117" si="2562">BD116*K120</f>
        <v>0</v>
      </c>
      <c r="BE117" s="106" t="str">
        <f t="shared" si="2548"/>
        <v>Realizacja planu</v>
      </c>
      <c r="BG117" s="114">
        <f t="shared" ref="BG117" si="2563">J115</f>
        <v>0</v>
      </c>
      <c r="BH117" s="89" t="s">
        <v>73</v>
      </c>
      <c r="BK117" s="111">
        <f t="shared" ref="BK117" si="2564">BK116*K120</f>
        <v>0</v>
      </c>
      <c r="BL117" s="99" t="s">
        <v>71</v>
      </c>
      <c r="BN117" s="89" t="s">
        <v>79</v>
      </c>
    </row>
    <row r="118" spans="1:66" ht="15.75" customHeight="1" x14ac:dyDescent="0.2">
      <c r="A118" s="1" t="str">
        <f t="shared" ref="A118" si="2565">A115</f>
        <v>1. Niewypełnione</v>
      </c>
      <c r="B118" s="315">
        <f t="shared" si="1813"/>
        <v>17</v>
      </c>
      <c r="C118" s="318"/>
      <c r="D118" s="318"/>
      <c r="E118" s="318"/>
      <c r="F118" s="31"/>
      <c r="G118" s="183"/>
      <c r="H118" s="122">
        <f t="shared" ref="H118" si="2566">5-COUNTIF(AU115,0)-COUNTIF(AL115,0)-COUNTIF(AC115,0)-COUNTIF(T115,0)-COUNTIF(K115,0)</f>
        <v>0</v>
      </c>
      <c r="I118" s="165">
        <f t="shared" si="2493"/>
        <v>0</v>
      </c>
      <c r="J118" s="187">
        <f t="shared" ref="J118" si="2567">IF($B115=$B109,J112+IF($F115&lt;&gt;$G115,(K115+$G117-$G116)/$F115,K115/$F115),IF($F115&lt;&gt;G115,(K115+$G117-$G116)/$F115,K115/$F115))</f>
        <v>0</v>
      </c>
      <c r="K118" s="7">
        <f t="shared" ref="K118:K119" si="2568">SUM(L118:R118)</f>
        <v>0</v>
      </c>
      <c r="L118" s="26">
        <f t="shared" ref="L118:R118" si="2569">L115</f>
        <v>0</v>
      </c>
      <c r="M118" s="26">
        <f t="shared" si="2569"/>
        <v>0</v>
      </c>
      <c r="N118" s="26">
        <f t="shared" si="2569"/>
        <v>0</v>
      </c>
      <c r="O118" s="26">
        <f t="shared" si="2569"/>
        <v>0</v>
      </c>
      <c r="P118" s="26">
        <f t="shared" si="2569"/>
        <v>0</v>
      </c>
      <c r="Q118" s="29">
        <f t="shared" si="2569"/>
        <v>0</v>
      </c>
      <c r="R118" s="23">
        <f t="shared" si="2569"/>
        <v>0</v>
      </c>
      <c r="S118" s="187">
        <f t="shared" ref="S118" si="2570">IF($B115=$B109,S112+IF($F115&lt;&gt;$G115,(T115+$G117-$G116)/$F115,T115/$F115),IF($F115&lt;&gt;P115,(T115+$G117-$G116)/$F115,T115/$F115))</f>
        <v>0</v>
      </c>
      <c r="T118" s="7">
        <f t="shared" ref="T118:T119" si="2571">SUM(U118:AA118)</f>
        <v>0</v>
      </c>
      <c r="U118" s="26">
        <f t="shared" ref="U118:AA118" si="2572">U115</f>
        <v>0</v>
      </c>
      <c r="V118" s="26">
        <f t="shared" si="2572"/>
        <v>0</v>
      </c>
      <c r="W118" s="26">
        <f t="shared" si="2572"/>
        <v>0</v>
      </c>
      <c r="X118" s="26">
        <f t="shared" si="2572"/>
        <v>0</v>
      </c>
      <c r="Y118" s="113">
        <f t="shared" si="2572"/>
        <v>0</v>
      </c>
      <c r="Z118" s="29">
        <f t="shared" si="2572"/>
        <v>0</v>
      </c>
      <c r="AA118" s="23">
        <f t="shared" si="2572"/>
        <v>0</v>
      </c>
      <c r="AB118" s="187">
        <f t="shared" ref="AB118" si="2573">IF($B115=$B109,AB112+IF($F115&lt;&gt;$G115,(AC115+$G117-$G116)/$F115,AC115/$F115),IF($F115&lt;&gt;Y115,(AC115+$G117-$G116)/$F115,AC115/$F115))</f>
        <v>0</v>
      </c>
      <c r="AC118" s="7">
        <f t="shared" ref="AC118:AC119" si="2574">SUM(AD118:AJ118)</f>
        <v>0</v>
      </c>
      <c r="AD118" s="26">
        <f t="shared" ref="AD118:AJ118" si="2575">AD115</f>
        <v>0</v>
      </c>
      <c r="AE118" s="26">
        <f t="shared" si="2575"/>
        <v>0</v>
      </c>
      <c r="AF118" s="26">
        <f t="shared" si="2575"/>
        <v>0</v>
      </c>
      <c r="AG118" s="26">
        <f t="shared" si="2575"/>
        <v>0</v>
      </c>
      <c r="AH118" s="113">
        <f t="shared" si="2575"/>
        <v>0</v>
      </c>
      <c r="AI118" s="29">
        <f t="shared" si="2575"/>
        <v>0</v>
      </c>
      <c r="AJ118" s="23">
        <f t="shared" si="2575"/>
        <v>0</v>
      </c>
      <c r="AK118" s="187">
        <f t="shared" ref="AK118" si="2576">IF($B115=$B109,AK112+IF($F115&lt;&gt;$G115,(AL115+$G117-$G116)/$F115,AL115/$F115),IF($F115&lt;&gt;AH115,(AL115+$G117-$G116)/$F115,AL115/$F115))</f>
        <v>0</v>
      </c>
      <c r="AL118" s="7">
        <f t="shared" ref="AL118:AL119" si="2577">SUM(AM118:AS118)</f>
        <v>0</v>
      </c>
      <c r="AM118" s="26">
        <f t="shared" ref="AM118:AS118" si="2578">AM115</f>
        <v>0</v>
      </c>
      <c r="AN118" s="26">
        <f t="shared" si="2578"/>
        <v>0</v>
      </c>
      <c r="AO118" s="26">
        <f t="shared" si="2578"/>
        <v>0</v>
      </c>
      <c r="AP118" s="26">
        <f t="shared" si="2578"/>
        <v>0</v>
      </c>
      <c r="AQ118" s="113">
        <f t="shared" si="2578"/>
        <v>0</v>
      </c>
      <c r="AR118" s="29">
        <f t="shared" si="2578"/>
        <v>0</v>
      </c>
      <c r="AS118" s="23">
        <f t="shared" si="2578"/>
        <v>0</v>
      </c>
      <c r="AT118" s="187">
        <f t="shared" ref="AT118" si="2579">IF($B115=$B109,AT112+IF($F115&lt;&gt;$G115,(AU115+$G117-$G116)/$F115,AU115/$F115),IF($F115&lt;&gt;AQ115,(AU115+$G117-$G116)/$F115,AU115/$F115))</f>
        <v>0</v>
      </c>
      <c r="AU118" s="7">
        <f t="shared" ref="AU118:AU119" si="2580">SUM(AV118:BB118)</f>
        <v>0</v>
      </c>
      <c r="AV118" s="6">
        <f t="shared" si="1829"/>
        <v>0</v>
      </c>
      <c r="AW118" s="6">
        <f t="shared" ref="AW118:BB118" si="2581">IF(SUM($AM$9:$AS$9)=SUM($AV$9:$BB$9),AW115,IF(AND(SUM($AV$9:$BB$9)&gt;42,SUM($AV$9:$BB$9)&lt;49),AW115,0))</f>
        <v>0</v>
      </c>
      <c r="AX118" s="6">
        <f t="shared" si="2581"/>
        <v>0</v>
      </c>
      <c r="AY118" s="6">
        <f t="shared" si="2581"/>
        <v>0</v>
      </c>
      <c r="AZ118" s="26">
        <f t="shared" si="2581"/>
        <v>0</v>
      </c>
      <c r="BA118" s="29">
        <f t="shared" si="2581"/>
        <v>0</v>
      </c>
      <c r="BB118" s="23">
        <f t="shared" si="2581"/>
        <v>0</v>
      </c>
      <c r="BC118" s="1">
        <f t="shared" ref="BC118" si="2582">IF(O117=0,0,O117-K120)</f>
        <v>0</v>
      </c>
      <c r="BD118" s="105">
        <f t="shared" ref="BD118" si="2583">K117</f>
        <v>0</v>
      </c>
      <c r="BE118" s="106" t="str">
        <f t="shared" si="2548"/>
        <v>Godziny zrealizowane</v>
      </c>
      <c r="BK118" s="100">
        <f t="shared" ref="BK118" si="2584">K117</f>
        <v>0</v>
      </c>
      <c r="BL118" s="99" t="s">
        <v>77</v>
      </c>
    </row>
    <row r="119" spans="1:66" ht="15.75" customHeight="1" x14ac:dyDescent="0.2">
      <c r="A119" s="1" t="str">
        <f t="shared" ref="A119:A120" si="2585">A118</f>
        <v>1. Niewypełnione</v>
      </c>
      <c r="B119" s="315"/>
      <c r="C119" s="318"/>
      <c r="D119" s="318"/>
      <c r="E119" s="318"/>
      <c r="F119" s="31"/>
      <c r="G119" s="183"/>
      <c r="H119" s="123">
        <f t="shared" ref="H119" si="2586">IF($B115=$B109,H113+F119,$F119)</f>
        <v>0</v>
      </c>
      <c r="I119" s="165">
        <f t="shared" si="2493"/>
        <v>0</v>
      </c>
      <c r="J119" s="141">
        <f t="shared" ref="J119" si="2587">IF($H118=0,0,IF($B109=$B115,IF($H120&gt;0,$H120+J113,K115+J113),IF($H120&gt;0,$H120,K115)))</f>
        <v>0</v>
      </c>
      <c r="K119" s="7">
        <f t="shared" si="2568"/>
        <v>0</v>
      </c>
      <c r="L119" s="6"/>
      <c r="M119" s="6"/>
      <c r="N119" s="6"/>
      <c r="O119" s="6"/>
      <c r="P119" s="26"/>
      <c r="Q119" s="29"/>
      <c r="R119" s="23"/>
      <c r="S119" s="141">
        <f t="shared" ref="S119" si="2588">IF($H118=0,0,IF($B109=$B115,IF($H120&gt;0,$H120+S113,T115+S113),IF($H120&gt;0,$H120,T115)))</f>
        <v>0</v>
      </c>
      <c r="T119" s="7">
        <f t="shared" si="2571"/>
        <v>0</v>
      </c>
      <c r="U119" s="6"/>
      <c r="V119" s="6"/>
      <c r="W119" s="6"/>
      <c r="X119" s="6"/>
      <c r="Y119" s="26"/>
      <c r="Z119" s="29"/>
      <c r="AA119" s="23"/>
      <c r="AB119" s="141">
        <f t="shared" ref="AB119" si="2589">IF($H118=0,0,IF($B109=$B115,IF($H120&gt;0,$H120+AB113,AC115+AB113),IF($H120&gt;0,$H120,AC115)))</f>
        <v>0</v>
      </c>
      <c r="AC119" s="7">
        <f t="shared" si="2574"/>
        <v>0</v>
      </c>
      <c r="AD119" s="6"/>
      <c r="AE119" s="6"/>
      <c r="AF119" s="6"/>
      <c r="AG119" s="6"/>
      <c r="AH119" s="26"/>
      <c r="AI119" s="29"/>
      <c r="AJ119" s="23"/>
      <c r="AK119" s="141">
        <f t="shared" ref="AK119" si="2590">IF($H118=0,0,IF($B109=$B115,IF($H120&gt;0,$H120+AK113,AL115+AK113),IF($H120&gt;0,$H120,AL115)))</f>
        <v>0</v>
      </c>
      <c r="AL119" s="7">
        <f t="shared" si="2577"/>
        <v>0</v>
      </c>
      <c r="AM119" s="6"/>
      <c r="AN119" s="6"/>
      <c r="AO119" s="6"/>
      <c r="AP119" s="6"/>
      <c r="AQ119" s="26"/>
      <c r="AR119" s="29"/>
      <c r="AS119" s="23"/>
      <c r="AT119" s="141">
        <f t="shared" ref="AT119" si="2591">IF($H118=0,0,IF($B109=$B115,IF($H120&gt;0,$H120+AT113,AU115+AT113),IF($H120&gt;0,$H120,AU115)))</f>
        <v>0</v>
      </c>
      <c r="AU119" s="7">
        <f t="shared" si="2580"/>
        <v>0</v>
      </c>
      <c r="AV119" s="6"/>
      <c r="AW119" s="6"/>
      <c r="AX119" s="6"/>
      <c r="AY119" s="6"/>
      <c r="AZ119" s="26"/>
      <c r="BA119" s="29"/>
      <c r="BB119" s="23"/>
      <c r="BC119" s="1">
        <f t="shared" ref="BC119" si="2592">IF(P117=0,0,P117-K120)</f>
        <v>0</v>
      </c>
      <c r="BD119" s="107">
        <f t="shared" ref="BD119" si="2593">BD118-BD117</f>
        <v>0</v>
      </c>
      <c r="BE119" s="108" t="str">
        <f t="shared" si="2548"/>
        <v>godziny ponadwymiarowe = Plan -to  co powinien uczyć</v>
      </c>
      <c r="BK119" s="100">
        <f t="shared" ref="BK119" si="2594">BK118-BK117</f>
        <v>0</v>
      </c>
      <c r="BL119" s="99" t="s">
        <v>74</v>
      </c>
    </row>
    <row r="120" spans="1:66" ht="18.75" customHeight="1" thickBot="1" x14ac:dyDescent="0.25">
      <c r="A120" s="1" t="str">
        <f t="shared" si="2585"/>
        <v>1. Niewypełnione</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Rozpocznij wypełniając nazwisko i imię, sprawdź pensum, l. tygodni, godz. w roku</v>
      </c>
      <c r="C120" s="314"/>
      <c r="D120" s="314"/>
      <c r="E120" s="314"/>
      <c r="F120" s="173"/>
      <c r="G120" s="184"/>
      <c r="H120" s="191">
        <f t="shared" si="1844"/>
        <v>0</v>
      </c>
      <c r="I120" s="193"/>
      <c r="J120" s="176">
        <f t="shared" ref="J120" si="2595">IF($B109=$B115,IF(L115+L110&gt;0,1,0)+IF(M115+M110&gt;0,1,0)+IF(N115+N110&gt;0,1,0)+IF(O115+O110&gt;0,1,0)+IF(P115+P110&gt;0,1,0)+IF(Q115+Q110&gt;0,1,0)+IF(R115+R110&gt;0,1,0),J116)</f>
        <v>0</v>
      </c>
      <c r="K120" s="133">
        <f t="shared" ref="K120" si="2596">IF(OR($B115=$B121,J120=0,(K116-Q120+O120)&lt;=0),0,(K116-Q120+O120)/J120)</f>
        <v>0</v>
      </c>
      <c r="L120" s="137">
        <f t="shared" ref="L120" si="2597">IF(K120*(7-J117)&lt;=0,0,K120*(7-J117))</f>
        <v>0</v>
      </c>
      <c r="M120" s="309">
        <f t="shared" ref="M120" si="2598">ROUND(IF(OR(K117-K120*(7-J117)+P120&lt;0,$B115=$B121,K120&lt;=0,K117=0),0,IF(K117-K120*(7-J117)+P120&gt;Q120-O120+P120,Q120-O120+P120,K117-K120*(7-J117)+P120)),1)</f>
        <v>0</v>
      </c>
      <c r="N120" s="310"/>
      <c r="O120" s="139">
        <f t="shared" ref="O120" si="2599">IF(OR($B115=$B121,J116=0),0,IF($B115=$B109,J115,$F115))</f>
        <v>0</v>
      </c>
      <c r="P120" s="30">
        <f t="shared" ref="P120" si="2600">IF(OR($B115=$B121,J120=0),0,$G117-$G116)</f>
        <v>0</v>
      </c>
      <c r="Q120" s="134">
        <f t="shared" ref="Q120" si="2601">IF(OR($B115=$B121,J120=0),0,J119)</f>
        <v>0</v>
      </c>
      <c r="R120" s="138">
        <f t="shared" ref="R120" si="2602">IF($B115=$B121,0,K117)</f>
        <v>0</v>
      </c>
      <c r="S120" s="176">
        <f t="shared" ref="S120" si="2603">IF($B109=$B115,IF(U115+U110&gt;0,1,0)+IF(V115+V110&gt;0,1,0)+IF(W115+W110&gt;0,1,0)+IF(X115+X110&gt;0,1,0)+IF(Y115+Y110&gt;0,1,0)+IF(Z115+Z110&gt;0,1,0)+IF(AA115+AA110&gt;0,1,0),S116)</f>
        <v>0</v>
      </c>
      <c r="T120" s="133">
        <f t="shared" ref="T120" si="2604">IF(OR($B115=$B121,S120=0,(T116-Z120+X120)&lt;=0),0,(T116-Z120+X120)/S120)</f>
        <v>0</v>
      </c>
      <c r="U120" s="137">
        <f t="shared" ref="U120" si="2605">IF(T120*(7-S117)&lt;=0,0,T120*(7-S117))</f>
        <v>0</v>
      </c>
      <c r="V120" s="309">
        <f t="shared" ref="V120" si="2606">ROUND(IF(OR(T117-T120*(7-S117)+Y120&lt;0,$B115=$B121,T120&lt;=0,T117=0),0,IF(T117-T120*(7-S117)+Y120&gt;Z120-X120+Y120,Z120-X120+Y120,T117-T120*(7-S117)+Y120)),1)</f>
        <v>0</v>
      </c>
      <c r="W120" s="310"/>
      <c r="X120" s="139">
        <f t="shared" ref="X120" si="2607">IF(OR($B115=$B121,S116=0),0,IF($B115=$B109,S115,$F115))</f>
        <v>0</v>
      </c>
      <c r="Y120" s="30">
        <f t="shared" ref="Y120" si="2608">IF(OR($B115=$B121,S120=0),0,$G117-$G116)</f>
        <v>0</v>
      </c>
      <c r="Z120" s="134">
        <f t="shared" ref="Z120" si="2609">IF(OR($B115=$B121,S120=0),0,S119)</f>
        <v>0</v>
      </c>
      <c r="AA120" s="138">
        <f t="shared" ref="AA120" si="2610">IF($B115=$B121,0,T117)</f>
        <v>0</v>
      </c>
      <c r="AB120" s="176">
        <f t="shared" ref="AB120" si="2611">IF($B109=$B115,IF(AD115+AD110&gt;0,1,0)+IF(AE115+AE110&gt;0,1,0)+IF(AF115+AF110&gt;0,1,0)+IF(AG115+AG110&gt;0,1,0)+IF(AH115+AH110&gt;0,1,0)+IF(AI115+AI110&gt;0,1,0)+IF(AJ115+AJ110&gt;0,1,0),AB116)</f>
        <v>0</v>
      </c>
      <c r="AC120" s="133">
        <f t="shared" ref="AC120" si="2612">IF(OR($B115=$B121,AB120=0,(AC116-AI120+AG120)&lt;=0),0,(AC116-AI120+AG120)/AB120)</f>
        <v>0</v>
      </c>
      <c r="AD120" s="137">
        <f t="shared" ref="AD120" si="2613">IF(AC120*(7-AB117)&lt;=0,0,AC120*(7-AB117))</f>
        <v>0</v>
      </c>
      <c r="AE120" s="309">
        <f t="shared" ref="AE120" si="2614">ROUND(IF(OR(AC117-AC120*(7-AB117)+AH120&lt;0,$B115=$B121,AC120&lt;=0,AC117=0),0,IF(AC117-AC120*(7-AB117)+AH120&gt;AI120-AG120+AH120,AI120-AG120+AH120,AC117-AC120*(7-AB117)+AH120)),1)</f>
        <v>0</v>
      </c>
      <c r="AF120" s="310"/>
      <c r="AG120" s="139">
        <f t="shared" ref="AG120" si="2615">IF(OR($B115=$B121,AB116=0),0,IF($B115=$B109,AB115,$F115))</f>
        <v>0</v>
      </c>
      <c r="AH120" s="30">
        <f t="shared" ref="AH120" si="2616">IF(OR($B115=$B121,AB120=0),0,$G117-$G116)</f>
        <v>0</v>
      </c>
      <c r="AI120" s="134">
        <f t="shared" ref="AI120" si="2617">IF(OR($B115=$B121,AB120=0),0,AB119)</f>
        <v>0</v>
      </c>
      <c r="AJ120" s="138">
        <f t="shared" ref="AJ120" si="2618">IF($B115=$B121,0,AC117)</f>
        <v>0</v>
      </c>
      <c r="AK120" s="176">
        <f t="shared" ref="AK120" si="2619">IF($B109=$B115,IF(AM115+AM110&gt;0,1,0)+IF(AN115+AN110&gt;0,1,0)+IF(AO115+AO110&gt;0,1,0)+IF(AP115+AP110&gt;0,1,0)+IF(AQ115+AQ110&gt;0,1,0)+IF(AR115+AR110&gt;0,1,0)+IF(AS115+AS110&gt;0,1,0),AK116)</f>
        <v>0</v>
      </c>
      <c r="AL120" s="133">
        <f t="shared" ref="AL120" si="2620">IF(OR($B115=$B121,AK120=0,(AL116-AR120+AP120)&lt;=0),0,(AL116-AR120+AP120)/AK120)</f>
        <v>0</v>
      </c>
      <c r="AM120" s="137">
        <f t="shared" ref="AM120" si="2621">IF(AL120*(7-AK117)&lt;=0,0,AL120*(7-AK117))</f>
        <v>0</v>
      </c>
      <c r="AN120" s="309">
        <f t="shared" ref="AN120" si="2622">ROUND(IF(OR(AL117-AL120*(7-AK117)+AQ120&lt;0,$B115=$B121,AL120&lt;=0,AL117=0),0,IF(AL117-AL120*(7-AK117)+AQ120&gt;AR120-AP120+AQ120,AR120-AP120+AQ120,AL117-AL120*(7-AK117)+AQ120)),1)</f>
        <v>0</v>
      </c>
      <c r="AO120" s="310"/>
      <c r="AP120" s="139">
        <f t="shared" ref="AP120" si="2623">IF(OR($B115=$B121,AK116=0),0,IF($B115=$B109,AK115,$F115))</f>
        <v>0</v>
      </c>
      <c r="AQ120" s="30">
        <f t="shared" ref="AQ120" si="2624">IF(OR($B115=$B121,AK120=0),0,$G117-$G116)</f>
        <v>0</v>
      </c>
      <c r="AR120" s="134">
        <f t="shared" ref="AR120" si="2625">IF(OR($B115=$B121,AK120=0),0,AK119)</f>
        <v>0</v>
      </c>
      <c r="AS120" s="138">
        <f t="shared" ref="AS120" si="2626">IF($B115=$B121,0,AL117)</f>
        <v>0</v>
      </c>
      <c r="AT120" s="176">
        <f t="shared" ref="AT120" si="2627">IF($B109=$B115,IF(AV115+AV110&gt;0,1,0)+IF(AW115+AW110&gt;0,1,0)+IF(AX115+AX110&gt;0,1,0)+IF(AY115+AY110&gt;0,1,0)+IF(AZ115+AZ110&gt;0,1,0)+IF(BA115+BA110&gt;0,1,0)+IF(BB115+BB110&gt;0,1,0),AT116)</f>
        <v>0</v>
      </c>
      <c r="AU120" s="133">
        <f t="shared" ref="AU120" si="2628">IF(OR($B115=$B121,AT120=0,(AU116-BA120+AY120)&lt;=0),0,(AU116-BA120+AY120)/AT120)</f>
        <v>0</v>
      </c>
      <c r="AV120" s="137">
        <f t="shared" ref="AV120" si="2629">IF(AU120*(7-AT117)&lt;=0,0,AU120*(7-AT117))</f>
        <v>0</v>
      </c>
      <c r="AW120" s="309">
        <f t="shared" ref="AW120" si="2630">ROUND(IF(OR(AU117-AU120*(7-AT117)+AZ120&lt;0,$B115=$B121,AU120&lt;=0,AU117=0),0,IF(AU117-AU120*(7-AT117)+AZ120&gt;BA120-AY120+AZ120,BA120-AY120+AZ120,AU117-AU120*(7-AT117)+AZ120)),1)</f>
        <v>0</v>
      </c>
      <c r="AX120" s="310"/>
      <c r="AY120" s="139">
        <f t="shared" ref="AY120" si="2631">IF(OR($B115=$B121,AT116=0),0,IF($B115=$B109,AT115,$F115))</f>
        <v>0</v>
      </c>
      <c r="AZ120" s="30">
        <f t="shared" ref="AZ120" si="2632">IF(OR($B115=$B121,AT120=0),0,$G117-$G116)</f>
        <v>0</v>
      </c>
      <c r="BA120" s="134">
        <f t="shared" ref="BA120" si="2633">IF(OR($B115=$B121,AT120=0),0,AT119)</f>
        <v>0</v>
      </c>
      <c r="BB120" s="138">
        <f t="shared" ref="BB120" si="2634">IF($B115=$B121,0,AU117)</f>
        <v>0</v>
      </c>
      <c r="BC120" s="89">
        <f t="shared" ref="BC120" si="2635">SUBTOTAL(9,BC115:BC119)</f>
        <v>0</v>
      </c>
      <c r="BD120" s="109">
        <f t="shared" ref="BD120" si="2636">BD115</f>
        <v>0</v>
      </c>
      <c r="BE120" s="110">
        <f t="shared" ref="BE120" si="2637">IF(BD119&lt;=BD120,BD119,BD120)</f>
        <v>0</v>
      </c>
      <c r="BF120" s="90" t="str">
        <f t="shared" ref="BF120" si="2638">BM120</f>
        <v>godziny ponadwymiarowe wynik po sprawdzeniu czy nie przekracza planu</v>
      </c>
      <c r="BK120" s="101">
        <f t="shared" ref="BK120" si="2639">BK115</f>
        <v>-18</v>
      </c>
      <c r="BL120" s="102">
        <f t="shared" ref="BL120" si="2640">IF(BK119&lt;=BK115,BK119,BK115)</f>
        <v>-18</v>
      </c>
      <c r="BM120" s="91" t="s">
        <v>75</v>
      </c>
    </row>
    <row r="121" spans="1:66" ht="15.75" x14ac:dyDescent="0.2">
      <c r="A121" s="1" t="str">
        <f t="shared" ref="A121" si="2641">IF(B121="","1. Niewypełnione",B121)</f>
        <v>1. Niewypełnione</v>
      </c>
      <c r="B121" s="316"/>
      <c r="C121" s="317"/>
      <c r="D121" s="317"/>
      <c r="E121" s="317"/>
      <c r="F121" s="177">
        <v>18</v>
      </c>
      <c r="G121" s="185">
        <f t="shared" ref="G121" si="2642">F121</f>
        <v>18</v>
      </c>
      <c r="H121" s="177"/>
      <c r="I121" s="192">
        <f t="shared" ref="I121:I125" si="2643">K121+T121+AC121+AL121+AU121</f>
        <v>0</v>
      </c>
      <c r="J121" s="186">
        <f t="shared" ref="J121" si="2644">IF(OR($B121=$B127,J124=0),0,ROUND((K122+P126)/J124,0))</f>
        <v>0</v>
      </c>
      <c r="K121" s="51">
        <f t="shared" ref="K121:K122" si="2645">SUM(L121:R121)</f>
        <v>0</v>
      </c>
      <c r="L121" s="52"/>
      <c r="M121" s="52"/>
      <c r="N121" s="52"/>
      <c r="O121" s="52"/>
      <c r="P121" s="53"/>
      <c r="Q121" s="54"/>
      <c r="R121" s="55"/>
      <c r="S121" s="188">
        <f t="shared" ref="S121" si="2646">IF(OR($B121=$B127,S124=0),0,ROUND((T122+Y126)/S124,0))</f>
        <v>0</v>
      </c>
      <c r="T121" s="178">
        <f t="shared" ref="T121:T122" si="2647">SUM(U121:AA121)</f>
        <v>0</v>
      </c>
      <c r="U121" s="179">
        <f t="shared" ref="U121" si="2648">L121</f>
        <v>0</v>
      </c>
      <c r="V121" s="179">
        <f t="shared" ref="V121" si="2649">M121</f>
        <v>0</v>
      </c>
      <c r="W121" s="179">
        <f t="shared" ref="W121" si="2650">N121</f>
        <v>0</v>
      </c>
      <c r="X121" s="179">
        <f t="shared" ref="X121" si="2651">O121</f>
        <v>0</v>
      </c>
      <c r="Y121" s="180">
        <f t="shared" ref="Y121" si="2652">P121</f>
        <v>0</v>
      </c>
      <c r="Z121" s="181">
        <f t="shared" ref="Z121" si="2653">Q121</f>
        <v>0</v>
      </c>
      <c r="AA121" s="182">
        <f t="shared" ref="AA121" si="2654">R121</f>
        <v>0</v>
      </c>
      <c r="AB121" s="188">
        <f t="shared" ref="AB121" si="2655">IF(OR($B121=$B127,AB124=0),0,ROUND((AC122+AH126)/AB124,0))</f>
        <v>0</v>
      </c>
      <c r="AC121" s="178">
        <f t="shared" ref="AC121:AC122" si="2656">SUM(AD121:AJ121)</f>
        <v>0</v>
      </c>
      <c r="AD121" s="179">
        <f t="shared" ref="AD121" si="2657">U121</f>
        <v>0</v>
      </c>
      <c r="AE121" s="179">
        <f t="shared" ref="AE121" si="2658">V121</f>
        <v>0</v>
      </c>
      <c r="AF121" s="179">
        <f t="shared" ref="AF121" si="2659">W121</f>
        <v>0</v>
      </c>
      <c r="AG121" s="179">
        <f t="shared" ref="AG121" si="2660">X121</f>
        <v>0</v>
      </c>
      <c r="AH121" s="180">
        <f t="shared" ref="AH121" si="2661">Y121</f>
        <v>0</v>
      </c>
      <c r="AI121" s="181">
        <f t="shared" ref="AI121" si="2662">Z121</f>
        <v>0</v>
      </c>
      <c r="AJ121" s="182">
        <f t="shared" ref="AJ121" si="2663">AA121</f>
        <v>0</v>
      </c>
      <c r="AK121" s="188">
        <f t="shared" ref="AK121" si="2664">IF(OR($B121=$B127,AK124=0),0,ROUND((AL122+AQ126)/AK124,0))</f>
        <v>0</v>
      </c>
      <c r="AL121" s="178">
        <f t="shared" ref="AL121:AL122" si="2665">SUM(AM121:AS121)</f>
        <v>0</v>
      </c>
      <c r="AM121" s="179">
        <f t="shared" ref="AM121" si="2666">AD121</f>
        <v>0</v>
      </c>
      <c r="AN121" s="179">
        <f t="shared" ref="AN121" si="2667">AE121</f>
        <v>0</v>
      </c>
      <c r="AO121" s="179">
        <f t="shared" ref="AO121" si="2668">AF121</f>
        <v>0</v>
      </c>
      <c r="AP121" s="179">
        <f t="shared" ref="AP121" si="2669">AG121</f>
        <v>0</v>
      </c>
      <c r="AQ121" s="180">
        <f t="shared" ref="AQ121" si="2670">AH121</f>
        <v>0</v>
      </c>
      <c r="AR121" s="181">
        <f t="shared" ref="AR121" si="2671">AI121</f>
        <v>0</v>
      </c>
      <c r="AS121" s="182">
        <f t="shared" ref="AS121" si="2672">AJ121</f>
        <v>0</v>
      </c>
      <c r="AT121" s="188">
        <f t="shared" ref="AT121" si="2673">IF(OR($B121=$B127,AT124=0),0,ROUND((AU122+AZ126)/AT124,0))</f>
        <v>0</v>
      </c>
      <c r="AU121" s="178">
        <f t="shared" ref="AU121:AU122" si="2674">SUM(AV121:BB121)</f>
        <v>0</v>
      </c>
      <c r="AV121" s="179">
        <f t="shared" ref="AV121" si="2675">IF(SUM($AM$9:$AS$9)=SUM($AV$9:$BB$9),AM121,IF(AND(SUM($AV$9:$BB$9)&gt;42,SUM($AV$9:$BB$9)&lt;49),AM121,0))</f>
        <v>0</v>
      </c>
      <c r="AW121" s="179">
        <f t="shared" ref="AW121" si="2676">IF(SUM($AM$9:$AS$9)=SUM($AV$9:$BB$9),AN121,IF(AND(SUM($AV$9:$BB$9)&gt;42,SUM($AV$9:$BB$9)&lt;49),AN121,0))</f>
        <v>0</v>
      </c>
      <c r="AX121" s="179">
        <f t="shared" ref="AX121" si="2677">IF(SUM($AM$9:$AS$9)=SUM($AV$9:$BB$9),AO121,IF(AND(SUM($AV$9:$BB$9)&gt;42,SUM($AV$9:$BB$9)&lt;49),AO121,0))</f>
        <v>0</v>
      </c>
      <c r="AY121" s="179">
        <f t="shared" ref="AY121" si="2678">IF(SUM($AM$9:$AS$9)=SUM($AV$9:$BB$9),AP121,IF(AND(SUM($AV$9:$BB$9)&gt;42,SUM($AV$9:$BB$9)&lt;49),AP121,0))</f>
        <v>0</v>
      </c>
      <c r="AZ121" s="180">
        <f t="shared" ref="AZ121" si="2679">IF(SUM($AM$9:$AS$9)=SUM($AV$9:$BB$9),AQ121,IF(AND(SUM($AV$9:$BB$9)&gt;42,SUM($AV$9:$BB$9)&lt;49),AQ121,0))</f>
        <v>0</v>
      </c>
      <c r="BA121" s="181">
        <f t="shared" ref="BA121" si="2680">IF(SUM($AM$9:$AS$9)=SUM($AV$9:$BB$9),AR121,IF(AND(SUM($AV$9:$BB$9)&gt;42,SUM($AV$9:$BB$9)&lt;49),AR121,0))</f>
        <v>0</v>
      </c>
      <c r="BB121" s="182">
        <f t="shared" ref="BB121" si="2681">IF(SUM($AM$9:$AS$9)=SUM($AV$9:$BB$9),AS121,IF(AND(SUM($AV$9:$BB$9)&gt;42,SUM($AV$9:$BB$9)&lt;49),AS121,0))</f>
        <v>0</v>
      </c>
      <c r="BC121" s="1">
        <f t="shared" ref="BC121" si="2682">IF(L123=0,0,L123-K126)</f>
        <v>0</v>
      </c>
      <c r="BD121" s="103">
        <f t="shared" ref="BD121" si="2683">P126-N126</f>
        <v>0</v>
      </c>
      <c r="BE121" s="104" t="s">
        <v>80</v>
      </c>
      <c r="BK121" s="96">
        <f t="shared" ref="BK121" si="2684">K122-G122</f>
        <v>-18</v>
      </c>
      <c r="BL121" s="97" t="s">
        <v>76</v>
      </c>
    </row>
    <row r="122" spans="1:66" ht="12.75" hidden="1" customHeight="1" x14ac:dyDescent="0.2">
      <c r="B122" s="93"/>
      <c r="C122" s="94"/>
      <c r="D122" s="95"/>
      <c r="E122" s="115"/>
      <c r="F122" s="140" t="b">
        <f t="shared" ref="F122" si="2685">IF($B115=$B121,OR(F116,G121&lt;F121),G121&lt;F121)</f>
        <v>0</v>
      </c>
      <c r="G122" s="189">
        <f t="shared" si="1782"/>
        <v>18</v>
      </c>
      <c r="H122" s="120"/>
      <c r="I122" s="165">
        <f t="shared" si="2643"/>
        <v>0</v>
      </c>
      <c r="J122" s="194">
        <f t="shared" ref="J122" si="2686">7-COUNTIF(L121:R121,0)-COUNTIF(L121:R121,"")</f>
        <v>0</v>
      </c>
      <c r="K122" s="22">
        <f t="shared" si="2645"/>
        <v>0</v>
      </c>
      <c r="L122" s="35">
        <f t="shared" ref="L122:R122" si="2687">IF($B115=$B121,L121+L116,L121)</f>
        <v>0</v>
      </c>
      <c r="M122" s="35">
        <f t="shared" si="2687"/>
        <v>0</v>
      </c>
      <c r="N122" s="35">
        <f t="shared" si="2687"/>
        <v>0</v>
      </c>
      <c r="O122" s="35">
        <f t="shared" si="2687"/>
        <v>0</v>
      </c>
      <c r="P122" s="36">
        <f t="shared" si="2687"/>
        <v>0</v>
      </c>
      <c r="Q122" s="37">
        <f t="shared" si="2687"/>
        <v>0</v>
      </c>
      <c r="R122" s="38">
        <f t="shared" si="2687"/>
        <v>0</v>
      </c>
      <c r="S122" s="194">
        <f t="shared" ref="S122" si="2688">7-COUNTIF(U121:AA121,0)-COUNTIF(U121:AA121,"")</f>
        <v>0</v>
      </c>
      <c r="T122" s="22">
        <f t="shared" si="2647"/>
        <v>0</v>
      </c>
      <c r="U122" s="35">
        <f t="shared" ref="U122:AA122" si="2689">IF($B115=$B121,U121+U116,U121)</f>
        <v>0</v>
      </c>
      <c r="V122" s="35">
        <f t="shared" si="2689"/>
        <v>0</v>
      </c>
      <c r="W122" s="35">
        <f t="shared" si="2689"/>
        <v>0</v>
      </c>
      <c r="X122" s="35">
        <f t="shared" si="2689"/>
        <v>0</v>
      </c>
      <c r="Y122" s="36">
        <f t="shared" si="2689"/>
        <v>0</v>
      </c>
      <c r="Z122" s="37">
        <f t="shared" si="2689"/>
        <v>0</v>
      </c>
      <c r="AA122" s="38">
        <f t="shared" si="2689"/>
        <v>0</v>
      </c>
      <c r="AB122" s="194">
        <f t="shared" ref="AB122" si="2690">7-COUNTIF(AD121:AJ121,0)-COUNTIF(AD121:AJ121,"")</f>
        <v>0</v>
      </c>
      <c r="AC122" s="22">
        <f t="shared" si="2656"/>
        <v>0</v>
      </c>
      <c r="AD122" s="35">
        <f t="shared" ref="AD122:AJ122" si="2691">IF($B115=$B121,AD121+AD116,AD121)</f>
        <v>0</v>
      </c>
      <c r="AE122" s="35">
        <f t="shared" si="2691"/>
        <v>0</v>
      </c>
      <c r="AF122" s="35">
        <f t="shared" si="2691"/>
        <v>0</v>
      </c>
      <c r="AG122" s="35">
        <f t="shared" si="2691"/>
        <v>0</v>
      </c>
      <c r="AH122" s="36">
        <f t="shared" si="2691"/>
        <v>0</v>
      </c>
      <c r="AI122" s="37">
        <f t="shared" si="2691"/>
        <v>0</v>
      </c>
      <c r="AJ122" s="38">
        <f t="shared" si="2691"/>
        <v>0</v>
      </c>
      <c r="AK122" s="194">
        <f t="shared" ref="AK122" si="2692">7-COUNTIF(AM121:AS121,0)-COUNTIF(AM121:AS121,"")</f>
        <v>0</v>
      </c>
      <c r="AL122" s="22">
        <f t="shared" si="2665"/>
        <v>0</v>
      </c>
      <c r="AM122" s="35">
        <f t="shared" ref="AM122:AS122" si="2693">IF($B115=$B121,AM121+AM116,AM121)</f>
        <v>0</v>
      </c>
      <c r="AN122" s="35">
        <f t="shared" si="2693"/>
        <v>0</v>
      </c>
      <c r="AO122" s="35">
        <f t="shared" si="2693"/>
        <v>0</v>
      </c>
      <c r="AP122" s="35">
        <f t="shared" si="2693"/>
        <v>0</v>
      </c>
      <c r="AQ122" s="36">
        <f t="shared" si="2693"/>
        <v>0</v>
      </c>
      <c r="AR122" s="37">
        <f t="shared" si="2693"/>
        <v>0</v>
      </c>
      <c r="AS122" s="38">
        <f t="shared" si="2693"/>
        <v>0</v>
      </c>
      <c r="AT122" s="194">
        <f t="shared" ref="AT122" si="2694">7-COUNTIF(AV121:BB121,0)-COUNTIF(AV121:BB121,"")</f>
        <v>0</v>
      </c>
      <c r="AU122" s="22">
        <f t="shared" si="2674"/>
        <v>0</v>
      </c>
      <c r="AV122" s="35">
        <f t="shared" ref="AV122:BB122" si="2695">IF($B115=$B121,AV121+AV116,AV121)</f>
        <v>0</v>
      </c>
      <c r="AW122" s="35">
        <f t="shared" si="2695"/>
        <v>0</v>
      </c>
      <c r="AX122" s="35">
        <f t="shared" si="2695"/>
        <v>0</v>
      </c>
      <c r="AY122" s="35">
        <f t="shared" si="2695"/>
        <v>0</v>
      </c>
      <c r="AZ122" s="36">
        <f t="shared" si="2695"/>
        <v>0</v>
      </c>
      <c r="BA122" s="37">
        <f t="shared" si="2695"/>
        <v>0</v>
      </c>
      <c r="BB122" s="38">
        <f t="shared" si="2695"/>
        <v>0</v>
      </c>
      <c r="BC122" s="1">
        <f t="shared" ref="BC122" si="2696">IF(M123=0,0,M123-K126)</f>
        <v>0</v>
      </c>
      <c r="BD122" s="105">
        <f t="shared" ref="BD122" si="2697">7-J123</f>
        <v>0</v>
      </c>
      <c r="BE122" s="106" t="str">
        <f t="shared" ref="BE122:BE125" si="2698">BL122</f>
        <v>Dni realizacji</v>
      </c>
      <c r="BG122" s="89" t="s">
        <v>78</v>
      </c>
      <c r="BK122" s="98">
        <f t="shared" ref="BK122" si="2699">7-J123</f>
        <v>0</v>
      </c>
      <c r="BL122" s="99" t="s">
        <v>72</v>
      </c>
    </row>
    <row r="123" spans="1:66" ht="15" hidden="1" customHeight="1" x14ac:dyDescent="0.2">
      <c r="B123" s="116"/>
      <c r="C123" s="117"/>
      <c r="D123" s="118"/>
      <c r="E123" s="119"/>
      <c r="F123" s="92"/>
      <c r="G123" s="190">
        <f t="shared" ref="G123" si="2700">IF(AND($B115=$B121,$B115&lt;&gt;"",$B115&lt;&gt;0),F121+G117,F121)</f>
        <v>18</v>
      </c>
      <c r="H123" s="121"/>
      <c r="I123" s="165">
        <f t="shared" si="2643"/>
        <v>0</v>
      </c>
      <c r="J123" s="195">
        <f t="shared" ref="J123" si="2701">IF($B121=$B115,COUNTIF(L123:R123,0),COUNTIF(L124:R124,0)+COUNTIF(L124:R124,""))</f>
        <v>7</v>
      </c>
      <c r="K123" s="39">
        <f t="shared" ref="K123:R123" si="2702">IF($B115=$B121,K124+K117,K124)</f>
        <v>0</v>
      </c>
      <c r="L123" s="40">
        <f t="shared" si="2702"/>
        <v>0</v>
      </c>
      <c r="M123" s="40">
        <f t="shared" si="2702"/>
        <v>0</v>
      </c>
      <c r="N123" s="40">
        <f t="shared" si="2702"/>
        <v>0</v>
      </c>
      <c r="O123" s="40">
        <f t="shared" si="2702"/>
        <v>0</v>
      </c>
      <c r="P123" s="41">
        <f t="shared" si="2702"/>
        <v>0</v>
      </c>
      <c r="Q123" s="42">
        <f t="shared" si="2702"/>
        <v>0</v>
      </c>
      <c r="R123" s="43">
        <f t="shared" si="2702"/>
        <v>0</v>
      </c>
      <c r="S123" s="195">
        <f t="shared" ref="S123" si="2703">IF($B121=$B115,COUNTIF(U123:AA123,0),COUNTIF(U124:AA124,0)+COUNTIF(U124:AA124,""))</f>
        <v>7</v>
      </c>
      <c r="T123" s="39">
        <f t="shared" ref="T123:AA123" si="2704">IF($B115=$B121,T124+T117,T124)</f>
        <v>0</v>
      </c>
      <c r="U123" s="40">
        <f t="shared" si="2704"/>
        <v>0</v>
      </c>
      <c r="V123" s="40">
        <f t="shared" si="2704"/>
        <v>0</v>
      </c>
      <c r="W123" s="40">
        <f t="shared" si="2704"/>
        <v>0</v>
      </c>
      <c r="X123" s="40">
        <f t="shared" si="2704"/>
        <v>0</v>
      </c>
      <c r="Y123" s="41">
        <f t="shared" si="2704"/>
        <v>0</v>
      </c>
      <c r="Z123" s="42">
        <f t="shared" si="2704"/>
        <v>0</v>
      </c>
      <c r="AA123" s="43">
        <f t="shared" si="2704"/>
        <v>0</v>
      </c>
      <c r="AB123" s="195">
        <f t="shared" ref="AB123" si="2705">IF($B121=$B115,COUNTIF(AD123:AJ123,0),COUNTIF(AD124:AJ124,0)+COUNTIF(AD124:AJ124,""))</f>
        <v>7</v>
      </c>
      <c r="AC123" s="39">
        <f t="shared" ref="AC123:AJ123" si="2706">IF($B115=$B121,AC124+AC117,AC124)</f>
        <v>0</v>
      </c>
      <c r="AD123" s="40">
        <f t="shared" si="2706"/>
        <v>0</v>
      </c>
      <c r="AE123" s="40">
        <f t="shared" si="2706"/>
        <v>0</v>
      </c>
      <c r="AF123" s="40">
        <f t="shared" si="2706"/>
        <v>0</v>
      </c>
      <c r="AG123" s="40">
        <f t="shared" si="2706"/>
        <v>0</v>
      </c>
      <c r="AH123" s="41">
        <f t="shared" si="2706"/>
        <v>0</v>
      </c>
      <c r="AI123" s="42">
        <f t="shared" si="2706"/>
        <v>0</v>
      </c>
      <c r="AJ123" s="43">
        <f t="shared" si="2706"/>
        <v>0</v>
      </c>
      <c r="AK123" s="195">
        <f t="shared" ref="AK123" si="2707">IF($B121=$B115,COUNTIF(AM123:AS123,0),COUNTIF(AM124:AS124,0)+COUNTIF(AM124:AS124,""))</f>
        <v>7</v>
      </c>
      <c r="AL123" s="39">
        <f t="shared" ref="AL123:AS123" si="2708">IF($B115=$B121,AL124+AL117,AL124)</f>
        <v>0</v>
      </c>
      <c r="AM123" s="40">
        <f t="shared" si="2708"/>
        <v>0</v>
      </c>
      <c r="AN123" s="40">
        <f t="shared" si="2708"/>
        <v>0</v>
      </c>
      <c r="AO123" s="40">
        <f t="shared" si="2708"/>
        <v>0</v>
      </c>
      <c r="AP123" s="40">
        <f t="shared" si="2708"/>
        <v>0</v>
      </c>
      <c r="AQ123" s="41">
        <f t="shared" si="2708"/>
        <v>0</v>
      </c>
      <c r="AR123" s="42">
        <f t="shared" si="2708"/>
        <v>0</v>
      </c>
      <c r="AS123" s="43">
        <f t="shared" si="2708"/>
        <v>0</v>
      </c>
      <c r="AT123" s="195">
        <f t="shared" ref="AT123" si="2709">IF($B121=$B115,COUNTIF(AV123:BB123,0),COUNTIF(AV124:BB124,0)+COUNTIF(AV124:BB124,""))</f>
        <v>7</v>
      </c>
      <c r="AU123" s="39">
        <f t="shared" ref="AU123:BB123" si="2710">IF($B115=$B121,AU124+AU117,AU124)</f>
        <v>0</v>
      </c>
      <c r="AV123" s="40">
        <f t="shared" si="2710"/>
        <v>0</v>
      </c>
      <c r="AW123" s="40">
        <f t="shared" si="2710"/>
        <v>0</v>
      </c>
      <c r="AX123" s="40">
        <f t="shared" si="2710"/>
        <v>0</v>
      </c>
      <c r="AY123" s="40">
        <f t="shared" si="2710"/>
        <v>0</v>
      </c>
      <c r="AZ123" s="41">
        <f t="shared" si="2710"/>
        <v>0</v>
      </c>
      <c r="BA123" s="42">
        <f t="shared" si="2710"/>
        <v>0</v>
      </c>
      <c r="BB123" s="43">
        <f t="shared" si="2710"/>
        <v>0</v>
      </c>
      <c r="BC123" s="1">
        <f t="shared" ref="BC123" si="2711">IF(N123=0,0,N123-K126)</f>
        <v>0</v>
      </c>
      <c r="BD123" s="112">
        <f t="shared" ref="BD123" si="2712">BD122*K126</f>
        <v>0</v>
      </c>
      <c r="BE123" s="106" t="str">
        <f t="shared" si="2698"/>
        <v>Realizacja planu</v>
      </c>
      <c r="BG123" s="114">
        <f t="shared" ref="BG123" si="2713">J121</f>
        <v>0</v>
      </c>
      <c r="BH123" s="89" t="s">
        <v>73</v>
      </c>
      <c r="BK123" s="111">
        <f t="shared" ref="BK123" si="2714">BK122*K126</f>
        <v>0</v>
      </c>
      <c r="BL123" s="99" t="s">
        <v>71</v>
      </c>
      <c r="BN123" s="89" t="s">
        <v>79</v>
      </c>
    </row>
    <row r="124" spans="1:66" ht="15.75" customHeight="1" x14ac:dyDescent="0.2">
      <c r="A124" s="1" t="str">
        <f t="shared" ref="A124" si="2715">A121</f>
        <v>1. Niewypełnione</v>
      </c>
      <c r="B124" s="315">
        <f t="shared" si="1813"/>
        <v>18</v>
      </c>
      <c r="C124" s="318"/>
      <c r="D124" s="318"/>
      <c r="E124" s="318"/>
      <c r="F124" s="31"/>
      <c r="G124" s="183"/>
      <c r="H124" s="122">
        <f t="shared" ref="H124" si="2716">5-COUNTIF(AU121,0)-COUNTIF(AL121,0)-COUNTIF(AC121,0)-COUNTIF(T121,0)-COUNTIF(K121,0)</f>
        <v>0</v>
      </c>
      <c r="I124" s="165">
        <f t="shared" si="2643"/>
        <v>0</v>
      </c>
      <c r="J124" s="187">
        <f t="shared" ref="J124" si="2717">IF($B121=$B115,J118+IF($F121&lt;&gt;$G121,(K121+$G123-$G122)/$F121,K121/$F121),IF($F121&lt;&gt;G121,(K121+$G123-$G122)/$F121,K121/$F121))</f>
        <v>0</v>
      </c>
      <c r="K124" s="7">
        <f t="shared" ref="K124:K125" si="2718">SUM(L124:R124)</f>
        <v>0</v>
      </c>
      <c r="L124" s="26">
        <f t="shared" ref="L124:R124" si="2719">L121</f>
        <v>0</v>
      </c>
      <c r="M124" s="26">
        <f t="shared" si="2719"/>
        <v>0</v>
      </c>
      <c r="N124" s="26">
        <f t="shared" si="2719"/>
        <v>0</v>
      </c>
      <c r="O124" s="26">
        <f t="shared" si="2719"/>
        <v>0</v>
      </c>
      <c r="P124" s="26">
        <f t="shared" si="2719"/>
        <v>0</v>
      </c>
      <c r="Q124" s="29">
        <f t="shared" si="2719"/>
        <v>0</v>
      </c>
      <c r="R124" s="23">
        <f t="shared" si="2719"/>
        <v>0</v>
      </c>
      <c r="S124" s="187">
        <f t="shared" ref="S124" si="2720">IF($B121=$B115,S118+IF($F121&lt;&gt;$G121,(T121+$G123-$G122)/$F121,T121/$F121),IF($F121&lt;&gt;P121,(T121+$G123-$G122)/$F121,T121/$F121))</f>
        <v>0</v>
      </c>
      <c r="T124" s="7">
        <f t="shared" ref="T124:T125" si="2721">SUM(U124:AA124)</f>
        <v>0</v>
      </c>
      <c r="U124" s="26">
        <f t="shared" ref="U124:AA124" si="2722">U121</f>
        <v>0</v>
      </c>
      <c r="V124" s="26">
        <f t="shared" si="2722"/>
        <v>0</v>
      </c>
      <c r="W124" s="26">
        <f t="shared" si="2722"/>
        <v>0</v>
      </c>
      <c r="X124" s="26">
        <f t="shared" si="2722"/>
        <v>0</v>
      </c>
      <c r="Y124" s="113">
        <f t="shared" si="2722"/>
        <v>0</v>
      </c>
      <c r="Z124" s="29">
        <f t="shared" si="2722"/>
        <v>0</v>
      </c>
      <c r="AA124" s="23">
        <f t="shared" si="2722"/>
        <v>0</v>
      </c>
      <c r="AB124" s="187">
        <f t="shared" ref="AB124" si="2723">IF($B121=$B115,AB118+IF($F121&lt;&gt;$G121,(AC121+$G123-$G122)/$F121,AC121/$F121),IF($F121&lt;&gt;Y121,(AC121+$G123-$G122)/$F121,AC121/$F121))</f>
        <v>0</v>
      </c>
      <c r="AC124" s="7">
        <f t="shared" ref="AC124:AC125" si="2724">SUM(AD124:AJ124)</f>
        <v>0</v>
      </c>
      <c r="AD124" s="26">
        <f t="shared" ref="AD124:AJ124" si="2725">AD121</f>
        <v>0</v>
      </c>
      <c r="AE124" s="26">
        <f t="shared" si="2725"/>
        <v>0</v>
      </c>
      <c r="AF124" s="26">
        <f t="shared" si="2725"/>
        <v>0</v>
      </c>
      <c r="AG124" s="26">
        <f t="shared" si="2725"/>
        <v>0</v>
      </c>
      <c r="AH124" s="113">
        <f t="shared" si="2725"/>
        <v>0</v>
      </c>
      <c r="AI124" s="29">
        <f t="shared" si="2725"/>
        <v>0</v>
      </c>
      <c r="AJ124" s="23">
        <f t="shared" si="2725"/>
        <v>0</v>
      </c>
      <c r="AK124" s="187">
        <f t="shared" ref="AK124" si="2726">IF($B121=$B115,AK118+IF($F121&lt;&gt;$G121,(AL121+$G123-$G122)/$F121,AL121/$F121),IF($F121&lt;&gt;AH121,(AL121+$G123-$G122)/$F121,AL121/$F121))</f>
        <v>0</v>
      </c>
      <c r="AL124" s="7">
        <f t="shared" ref="AL124:AL125" si="2727">SUM(AM124:AS124)</f>
        <v>0</v>
      </c>
      <c r="AM124" s="26">
        <f t="shared" ref="AM124:AS124" si="2728">AM121</f>
        <v>0</v>
      </c>
      <c r="AN124" s="26">
        <f t="shared" si="2728"/>
        <v>0</v>
      </c>
      <c r="AO124" s="26">
        <f t="shared" si="2728"/>
        <v>0</v>
      </c>
      <c r="AP124" s="26">
        <f t="shared" si="2728"/>
        <v>0</v>
      </c>
      <c r="AQ124" s="113">
        <f t="shared" si="2728"/>
        <v>0</v>
      </c>
      <c r="AR124" s="29">
        <f t="shared" si="2728"/>
        <v>0</v>
      </c>
      <c r="AS124" s="23">
        <f t="shared" si="2728"/>
        <v>0</v>
      </c>
      <c r="AT124" s="187">
        <f t="shared" ref="AT124" si="2729">IF($B121=$B115,AT118+IF($F121&lt;&gt;$G121,(AU121+$G123-$G122)/$F121,AU121/$F121),IF($F121&lt;&gt;AQ121,(AU121+$G123-$G122)/$F121,AU121/$F121))</f>
        <v>0</v>
      </c>
      <c r="AU124" s="7">
        <f t="shared" ref="AU124:AU125" si="2730">SUM(AV124:BB124)</f>
        <v>0</v>
      </c>
      <c r="AV124" s="6">
        <f t="shared" si="1829"/>
        <v>0</v>
      </c>
      <c r="AW124" s="6">
        <f t="shared" ref="AW124:BB124" si="2731">IF(SUM($AM$9:$AS$9)=SUM($AV$9:$BB$9),AW121,IF(AND(SUM($AV$9:$BB$9)&gt;42,SUM($AV$9:$BB$9)&lt;49),AW121,0))</f>
        <v>0</v>
      </c>
      <c r="AX124" s="6">
        <f t="shared" si="2731"/>
        <v>0</v>
      </c>
      <c r="AY124" s="6">
        <f t="shared" si="2731"/>
        <v>0</v>
      </c>
      <c r="AZ124" s="26">
        <f t="shared" si="2731"/>
        <v>0</v>
      </c>
      <c r="BA124" s="29">
        <f t="shared" si="2731"/>
        <v>0</v>
      </c>
      <c r="BB124" s="23">
        <f t="shared" si="2731"/>
        <v>0</v>
      </c>
      <c r="BC124" s="1">
        <f t="shared" ref="BC124" si="2732">IF(O123=0,0,O123-K126)</f>
        <v>0</v>
      </c>
      <c r="BD124" s="105">
        <f t="shared" ref="BD124" si="2733">K123</f>
        <v>0</v>
      </c>
      <c r="BE124" s="106" t="str">
        <f t="shared" si="2698"/>
        <v>Godziny zrealizowane</v>
      </c>
      <c r="BK124" s="100">
        <f t="shared" ref="BK124" si="2734">K123</f>
        <v>0</v>
      </c>
      <c r="BL124" s="99" t="s">
        <v>77</v>
      </c>
    </row>
    <row r="125" spans="1:66" ht="15.75" customHeight="1" x14ac:dyDescent="0.2">
      <c r="A125" s="1" t="str">
        <f t="shared" ref="A125:A126" si="2735">A124</f>
        <v>1. Niewypełnione</v>
      </c>
      <c r="B125" s="315"/>
      <c r="C125" s="318"/>
      <c r="D125" s="318"/>
      <c r="E125" s="318"/>
      <c r="F125" s="31"/>
      <c r="G125" s="183"/>
      <c r="H125" s="123">
        <f t="shared" ref="H125" si="2736">IF($B121=$B115,H119+F125,$F125)</f>
        <v>0</v>
      </c>
      <c r="I125" s="165">
        <f t="shared" si="2643"/>
        <v>0</v>
      </c>
      <c r="J125" s="141">
        <f t="shared" ref="J125" si="2737">IF($H124=0,0,IF($B115=$B121,IF($H126&gt;0,$H126+J119,K121+J119),IF($H126&gt;0,$H126,K121)))</f>
        <v>0</v>
      </c>
      <c r="K125" s="7">
        <f t="shared" si="2718"/>
        <v>0</v>
      </c>
      <c r="L125" s="6"/>
      <c r="M125" s="6"/>
      <c r="N125" s="6"/>
      <c r="O125" s="6"/>
      <c r="P125" s="26"/>
      <c r="Q125" s="29"/>
      <c r="R125" s="23"/>
      <c r="S125" s="141">
        <f t="shared" ref="S125" si="2738">IF($H124=0,0,IF($B115=$B121,IF($H126&gt;0,$H126+S119,T121+S119),IF($H126&gt;0,$H126,T121)))</f>
        <v>0</v>
      </c>
      <c r="T125" s="7">
        <f t="shared" si="2721"/>
        <v>0</v>
      </c>
      <c r="U125" s="6"/>
      <c r="V125" s="6"/>
      <c r="W125" s="6"/>
      <c r="X125" s="6"/>
      <c r="Y125" s="26"/>
      <c r="Z125" s="29"/>
      <c r="AA125" s="23"/>
      <c r="AB125" s="141">
        <f t="shared" ref="AB125" si="2739">IF($H124=0,0,IF($B115=$B121,IF($H126&gt;0,$H126+AB119,AC121+AB119),IF($H126&gt;0,$H126,AC121)))</f>
        <v>0</v>
      </c>
      <c r="AC125" s="7">
        <f t="shared" si="2724"/>
        <v>0</v>
      </c>
      <c r="AD125" s="6"/>
      <c r="AE125" s="6"/>
      <c r="AF125" s="6"/>
      <c r="AG125" s="6"/>
      <c r="AH125" s="26"/>
      <c r="AI125" s="29"/>
      <c r="AJ125" s="23"/>
      <c r="AK125" s="141">
        <f t="shared" ref="AK125" si="2740">IF($H124=0,0,IF($B115=$B121,IF($H126&gt;0,$H126+AK119,AL121+AK119),IF($H126&gt;0,$H126,AL121)))</f>
        <v>0</v>
      </c>
      <c r="AL125" s="7">
        <f t="shared" si="2727"/>
        <v>0</v>
      </c>
      <c r="AM125" s="6"/>
      <c r="AN125" s="6"/>
      <c r="AO125" s="6"/>
      <c r="AP125" s="6"/>
      <c r="AQ125" s="26"/>
      <c r="AR125" s="29"/>
      <c r="AS125" s="23"/>
      <c r="AT125" s="141">
        <f t="shared" ref="AT125" si="2741">IF($H124=0,0,IF($B115=$B121,IF($H126&gt;0,$H126+AT119,AU121+AT119),IF($H126&gt;0,$H126,AU121)))</f>
        <v>0</v>
      </c>
      <c r="AU125" s="7">
        <f t="shared" si="2730"/>
        <v>0</v>
      </c>
      <c r="AV125" s="6"/>
      <c r="AW125" s="6"/>
      <c r="AX125" s="6"/>
      <c r="AY125" s="6"/>
      <c r="AZ125" s="26"/>
      <c r="BA125" s="29"/>
      <c r="BB125" s="23"/>
      <c r="BC125" s="1">
        <f t="shared" ref="BC125" si="2742">IF(P123=0,0,P123-K126)</f>
        <v>0</v>
      </c>
      <c r="BD125" s="107">
        <f t="shared" ref="BD125" si="2743">BD124-BD123</f>
        <v>0</v>
      </c>
      <c r="BE125" s="108" t="str">
        <f t="shared" si="2698"/>
        <v>godziny ponadwymiarowe = Plan -to  co powinien uczyć</v>
      </c>
      <c r="BK125" s="100">
        <f t="shared" ref="BK125" si="2744">BK124-BK123</f>
        <v>0</v>
      </c>
      <c r="BL125" s="99" t="s">
        <v>74</v>
      </c>
    </row>
    <row r="126" spans="1:66" ht="18.75" customHeight="1" thickBot="1" x14ac:dyDescent="0.25">
      <c r="A126" s="1" t="str">
        <f t="shared" si="2735"/>
        <v>1. Niewypełnione</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Rozpocznij wypełniając nazwisko i imię, sprawdź pensum, l. tygodni, godz. w roku</v>
      </c>
      <c r="C126" s="314"/>
      <c r="D126" s="314"/>
      <c r="E126" s="314"/>
      <c r="F126" s="173"/>
      <c r="G126" s="184"/>
      <c r="H126" s="191">
        <f t="shared" si="1844"/>
        <v>0</v>
      </c>
      <c r="I126" s="193"/>
      <c r="J126" s="176">
        <f t="shared" ref="J126" si="2745">IF($B115=$B121,IF(L121+L116&gt;0,1,0)+IF(M121+M116&gt;0,1,0)+IF(N121+N116&gt;0,1,0)+IF(O121+O116&gt;0,1,0)+IF(P121+P116&gt;0,1,0)+IF(Q121+Q116&gt;0,1,0)+IF(R121+R116&gt;0,1,0),J122)</f>
        <v>0</v>
      </c>
      <c r="K126" s="133">
        <f t="shared" ref="K126" si="2746">IF(OR($B121=$B127,J126=0,(K122-Q126+O126)&lt;=0),0,(K122-Q126+O126)/J126)</f>
        <v>0</v>
      </c>
      <c r="L126" s="137">
        <f t="shared" ref="L126" si="2747">IF(K126*(7-J123)&lt;=0,0,K126*(7-J123))</f>
        <v>0</v>
      </c>
      <c r="M126" s="309">
        <f t="shared" ref="M126" si="2748">ROUND(IF(OR(K123-K126*(7-J123)+P126&lt;0,$B121=$B127,K126&lt;=0,K123=0),0,IF(K123-K126*(7-J123)+P126&gt;Q126-O126+P126,Q126-O126+P126,K123-K126*(7-J123)+P126)),1)</f>
        <v>0</v>
      </c>
      <c r="N126" s="310"/>
      <c r="O126" s="139">
        <f t="shared" ref="O126" si="2749">IF(OR($B121=$B127,J122=0),0,IF($B121=$B115,J121,$F121))</f>
        <v>0</v>
      </c>
      <c r="P126" s="30">
        <f t="shared" ref="P126" si="2750">IF(OR($B121=$B127,J126=0),0,$G123-$G122)</f>
        <v>0</v>
      </c>
      <c r="Q126" s="134">
        <f t="shared" ref="Q126" si="2751">IF(OR($B121=$B127,J126=0),0,J125)</f>
        <v>0</v>
      </c>
      <c r="R126" s="138">
        <f t="shared" ref="R126" si="2752">IF($B121=$B127,0,K123)</f>
        <v>0</v>
      </c>
      <c r="S126" s="176">
        <f t="shared" ref="S126" si="2753">IF($B115=$B121,IF(U121+U116&gt;0,1,0)+IF(V121+V116&gt;0,1,0)+IF(W121+W116&gt;0,1,0)+IF(X121+X116&gt;0,1,0)+IF(Y121+Y116&gt;0,1,0)+IF(Z121+Z116&gt;0,1,0)+IF(AA121+AA116&gt;0,1,0),S122)</f>
        <v>0</v>
      </c>
      <c r="T126" s="133">
        <f t="shared" ref="T126" si="2754">IF(OR($B121=$B127,S126=0,(T122-Z126+X126)&lt;=0),0,(T122-Z126+X126)/S126)</f>
        <v>0</v>
      </c>
      <c r="U126" s="137">
        <f t="shared" ref="U126" si="2755">IF(T126*(7-S123)&lt;=0,0,T126*(7-S123))</f>
        <v>0</v>
      </c>
      <c r="V126" s="309">
        <f t="shared" ref="V126" si="2756">ROUND(IF(OR(T123-T126*(7-S123)+Y126&lt;0,$B121=$B127,T126&lt;=0,T123=0),0,IF(T123-T126*(7-S123)+Y126&gt;Z126-X126+Y126,Z126-X126+Y126,T123-T126*(7-S123)+Y126)),1)</f>
        <v>0</v>
      </c>
      <c r="W126" s="310"/>
      <c r="X126" s="139">
        <f t="shared" ref="X126" si="2757">IF(OR($B121=$B127,S122=0),0,IF($B121=$B115,S121,$F121))</f>
        <v>0</v>
      </c>
      <c r="Y126" s="30">
        <f t="shared" ref="Y126" si="2758">IF(OR($B121=$B127,S126=0),0,$G123-$G122)</f>
        <v>0</v>
      </c>
      <c r="Z126" s="134">
        <f t="shared" ref="Z126" si="2759">IF(OR($B121=$B127,S126=0),0,S125)</f>
        <v>0</v>
      </c>
      <c r="AA126" s="138">
        <f t="shared" ref="AA126" si="2760">IF($B121=$B127,0,T123)</f>
        <v>0</v>
      </c>
      <c r="AB126" s="176">
        <f t="shared" ref="AB126" si="2761">IF($B115=$B121,IF(AD121+AD116&gt;0,1,0)+IF(AE121+AE116&gt;0,1,0)+IF(AF121+AF116&gt;0,1,0)+IF(AG121+AG116&gt;0,1,0)+IF(AH121+AH116&gt;0,1,0)+IF(AI121+AI116&gt;0,1,0)+IF(AJ121+AJ116&gt;0,1,0),AB122)</f>
        <v>0</v>
      </c>
      <c r="AC126" s="133">
        <f t="shared" ref="AC126" si="2762">IF(OR($B121=$B127,AB126=0,(AC122-AI126+AG126)&lt;=0),0,(AC122-AI126+AG126)/AB126)</f>
        <v>0</v>
      </c>
      <c r="AD126" s="137">
        <f t="shared" ref="AD126" si="2763">IF(AC126*(7-AB123)&lt;=0,0,AC126*(7-AB123))</f>
        <v>0</v>
      </c>
      <c r="AE126" s="309">
        <f t="shared" ref="AE126" si="2764">ROUND(IF(OR(AC123-AC126*(7-AB123)+AH126&lt;0,$B121=$B127,AC126&lt;=0,AC123=0),0,IF(AC123-AC126*(7-AB123)+AH126&gt;AI126-AG126+AH126,AI126-AG126+AH126,AC123-AC126*(7-AB123)+AH126)),1)</f>
        <v>0</v>
      </c>
      <c r="AF126" s="310"/>
      <c r="AG126" s="139">
        <f t="shared" ref="AG126" si="2765">IF(OR($B121=$B127,AB122=0),0,IF($B121=$B115,AB121,$F121))</f>
        <v>0</v>
      </c>
      <c r="AH126" s="30">
        <f t="shared" ref="AH126" si="2766">IF(OR($B121=$B127,AB126=0),0,$G123-$G122)</f>
        <v>0</v>
      </c>
      <c r="AI126" s="134">
        <f t="shared" ref="AI126" si="2767">IF(OR($B121=$B127,AB126=0),0,AB125)</f>
        <v>0</v>
      </c>
      <c r="AJ126" s="138">
        <f t="shared" ref="AJ126" si="2768">IF($B121=$B127,0,AC123)</f>
        <v>0</v>
      </c>
      <c r="AK126" s="176">
        <f t="shared" ref="AK126" si="2769">IF($B115=$B121,IF(AM121+AM116&gt;0,1,0)+IF(AN121+AN116&gt;0,1,0)+IF(AO121+AO116&gt;0,1,0)+IF(AP121+AP116&gt;0,1,0)+IF(AQ121+AQ116&gt;0,1,0)+IF(AR121+AR116&gt;0,1,0)+IF(AS121+AS116&gt;0,1,0),AK122)</f>
        <v>0</v>
      </c>
      <c r="AL126" s="133">
        <f t="shared" ref="AL126" si="2770">IF(OR($B121=$B127,AK126=0,(AL122-AR126+AP126)&lt;=0),0,(AL122-AR126+AP126)/AK126)</f>
        <v>0</v>
      </c>
      <c r="AM126" s="137">
        <f t="shared" ref="AM126" si="2771">IF(AL126*(7-AK123)&lt;=0,0,AL126*(7-AK123))</f>
        <v>0</v>
      </c>
      <c r="AN126" s="309">
        <f t="shared" ref="AN126" si="2772">ROUND(IF(OR(AL123-AL126*(7-AK123)+AQ126&lt;0,$B121=$B127,AL126&lt;=0,AL123=0),0,IF(AL123-AL126*(7-AK123)+AQ126&gt;AR126-AP126+AQ126,AR126-AP126+AQ126,AL123-AL126*(7-AK123)+AQ126)),1)</f>
        <v>0</v>
      </c>
      <c r="AO126" s="310"/>
      <c r="AP126" s="139">
        <f t="shared" ref="AP126" si="2773">IF(OR($B121=$B127,AK122=0),0,IF($B121=$B115,AK121,$F121))</f>
        <v>0</v>
      </c>
      <c r="AQ126" s="30">
        <f t="shared" ref="AQ126" si="2774">IF(OR($B121=$B127,AK126=0),0,$G123-$G122)</f>
        <v>0</v>
      </c>
      <c r="AR126" s="134">
        <f t="shared" ref="AR126" si="2775">IF(OR($B121=$B127,AK126=0),0,AK125)</f>
        <v>0</v>
      </c>
      <c r="AS126" s="138">
        <f t="shared" ref="AS126" si="2776">IF($B121=$B127,0,AL123)</f>
        <v>0</v>
      </c>
      <c r="AT126" s="176">
        <f t="shared" ref="AT126" si="2777">IF($B115=$B121,IF(AV121+AV116&gt;0,1,0)+IF(AW121+AW116&gt;0,1,0)+IF(AX121+AX116&gt;0,1,0)+IF(AY121+AY116&gt;0,1,0)+IF(AZ121+AZ116&gt;0,1,0)+IF(BA121+BA116&gt;0,1,0)+IF(BB121+BB116&gt;0,1,0),AT122)</f>
        <v>0</v>
      </c>
      <c r="AU126" s="133">
        <f t="shared" ref="AU126" si="2778">IF(OR($B121=$B127,AT126=0,(AU122-BA126+AY126)&lt;=0),0,(AU122-BA126+AY126)/AT126)</f>
        <v>0</v>
      </c>
      <c r="AV126" s="137">
        <f t="shared" ref="AV126" si="2779">IF(AU126*(7-AT123)&lt;=0,0,AU126*(7-AT123))</f>
        <v>0</v>
      </c>
      <c r="AW126" s="309">
        <f t="shared" ref="AW126" si="2780">ROUND(IF(OR(AU123-AU126*(7-AT123)+AZ126&lt;0,$B121=$B127,AU126&lt;=0,AU123=0),0,IF(AU123-AU126*(7-AT123)+AZ126&gt;BA126-AY126+AZ126,BA126-AY126+AZ126,AU123-AU126*(7-AT123)+AZ126)),1)</f>
        <v>0</v>
      </c>
      <c r="AX126" s="310"/>
      <c r="AY126" s="139">
        <f t="shared" ref="AY126" si="2781">IF(OR($B121=$B127,AT122=0),0,IF($B121=$B115,AT121,$F121))</f>
        <v>0</v>
      </c>
      <c r="AZ126" s="30">
        <f t="shared" ref="AZ126" si="2782">IF(OR($B121=$B127,AT126=0),0,$G123-$G122)</f>
        <v>0</v>
      </c>
      <c r="BA126" s="134">
        <f t="shared" ref="BA126" si="2783">IF(OR($B121=$B127,AT126=0),0,AT125)</f>
        <v>0</v>
      </c>
      <c r="BB126" s="138">
        <f t="shared" ref="BB126" si="2784">IF($B121=$B127,0,AU123)</f>
        <v>0</v>
      </c>
      <c r="BC126" s="89">
        <f t="shared" ref="BC126" si="2785">SUBTOTAL(9,BC121:BC125)</f>
        <v>0</v>
      </c>
      <c r="BD126" s="109">
        <f t="shared" ref="BD126" si="2786">BD121</f>
        <v>0</v>
      </c>
      <c r="BE126" s="110">
        <f t="shared" ref="BE126" si="2787">IF(BD125&lt;=BD126,BD125,BD126)</f>
        <v>0</v>
      </c>
      <c r="BF126" s="90" t="str">
        <f t="shared" ref="BF126" si="2788">BM126</f>
        <v>godziny ponadwymiarowe wynik po sprawdzeniu czy nie przekracza planu</v>
      </c>
      <c r="BK126" s="101">
        <f t="shared" ref="BK126" si="2789">BK121</f>
        <v>-18</v>
      </c>
      <c r="BL126" s="102">
        <f t="shared" ref="BL126" si="2790">IF(BK125&lt;=BK121,BK125,BK121)</f>
        <v>-18</v>
      </c>
      <c r="BM126" s="91" t="s">
        <v>75</v>
      </c>
    </row>
    <row r="127" spans="1:66" ht="15.75" x14ac:dyDescent="0.2">
      <c r="A127" s="1" t="str">
        <f t="shared" ref="A127" si="2791">IF(B127="","1. Niewypełnione",B127)</f>
        <v>1. Niewypełnione</v>
      </c>
      <c r="B127" s="316"/>
      <c r="C127" s="317"/>
      <c r="D127" s="317"/>
      <c r="E127" s="317"/>
      <c r="F127" s="177">
        <v>18</v>
      </c>
      <c r="G127" s="185">
        <f t="shared" ref="G127" si="2792">F127</f>
        <v>18</v>
      </c>
      <c r="H127" s="177"/>
      <c r="I127" s="192">
        <f t="shared" ref="I127:I131" si="2793">K127+T127+AC127+AL127+AU127</f>
        <v>0</v>
      </c>
      <c r="J127" s="186">
        <f t="shared" ref="J127" si="2794">IF(OR($B127=$B133,J130=0),0,ROUND((K128+P132)/J130,0))</f>
        <v>0</v>
      </c>
      <c r="K127" s="51">
        <f t="shared" ref="K127:K128" si="2795">SUM(L127:R127)</f>
        <v>0</v>
      </c>
      <c r="L127" s="52"/>
      <c r="M127" s="52"/>
      <c r="N127" s="52"/>
      <c r="O127" s="52"/>
      <c r="P127" s="53"/>
      <c r="Q127" s="54"/>
      <c r="R127" s="55"/>
      <c r="S127" s="188">
        <f t="shared" ref="S127" si="2796">IF(OR($B127=$B133,S130=0),0,ROUND((T128+Y132)/S130,0))</f>
        <v>0</v>
      </c>
      <c r="T127" s="178">
        <f t="shared" ref="T127:T128" si="2797">SUM(U127:AA127)</f>
        <v>0</v>
      </c>
      <c r="U127" s="179">
        <f t="shared" ref="U127" si="2798">L127</f>
        <v>0</v>
      </c>
      <c r="V127" s="179">
        <f t="shared" ref="V127" si="2799">M127</f>
        <v>0</v>
      </c>
      <c r="W127" s="179">
        <f t="shared" ref="W127" si="2800">N127</f>
        <v>0</v>
      </c>
      <c r="X127" s="179">
        <f t="shared" ref="X127" si="2801">O127</f>
        <v>0</v>
      </c>
      <c r="Y127" s="180">
        <f t="shared" ref="Y127" si="2802">P127</f>
        <v>0</v>
      </c>
      <c r="Z127" s="181">
        <f t="shared" ref="Z127" si="2803">Q127</f>
        <v>0</v>
      </c>
      <c r="AA127" s="182">
        <f t="shared" ref="AA127" si="2804">R127</f>
        <v>0</v>
      </c>
      <c r="AB127" s="188">
        <f t="shared" ref="AB127" si="2805">IF(OR($B127=$B133,AB130=0),0,ROUND((AC128+AH132)/AB130,0))</f>
        <v>0</v>
      </c>
      <c r="AC127" s="178">
        <f t="shared" ref="AC127:AC128" si="2806">SUM(AD127:AJ127)</f>
        <v>0</v>
      </c>
      <c r="AD127" s="179">
        <f t="shared" ref="AD127" si="2807">U127</f>
        <v>0</v>
      </c>
      <c r="AE127" s="179">
        <f t="shared" ref="AE127" si="2808">V127</f>
        <v>0</v>
      </c>
      <c r="AF127" s="179">
        <f t="shared" ref="AF127" si="2809">W127</f>
        <v>0</v>
      </c>
      <c r="AG127" s="179">
        <f t="shared" ref="AG127" si="2810">X127</f>
        <v>0</v>
      </c>
      <c r="AH127" s="180">
        <f t="shared" ref="AH127" si="2811">Y127</f>
        <v>0</v>
      </c>
      <c r="AI127" s="181">
        <f t="shared" ref="AI127" si="2812">Z127</f>
        <v>0</v>
      </c>
      <c r="AJ127" s="182">
        <f t="shared" ref="AJ127" si="2813">AA127</f>
        <v>0</v>
      </c>
      <c r="AK127" s="188">
        <f t="shared" ref="AK127" si="2814">IF(OR($B127=$B133,AK130=0),0,ROUND((AL128+AQ132)/AK130,0))</f>
        <v>0</v>
      </c>
      <c r="AL127" s="178">
        <f t="shared" ref="AL127:AL128" si="2815">SUM(AM127:AS127)</f>
        <v>0</v>
      </c>
      <c r="AM127" s="179">
        <f t="shared" ref="AM127" si="2816">AD127</f>
        <v>0</v>
      </c>
      <c r="AN127" s="179">
        <f t="shared" ref="AN127" si="2817">AE127</f>
        <v>0</v>
      </c>
      <c r="AO127" s="179">
        <f t="shared" ref="AO127" si="2818">AF127</f>
        <v>0</v>
      </c>
      <c r="AP127" s="179">
        <f t="shared" ref="AP127" si="2819">AG127</f>
        <v>0</v>
      </c>
      <c r="AQ127" s="180">
        <f t="shared" ref="AQ127" si="2820">AH127</f>
        <v>0</v>
      </c>
      <c r="AR127" s="181">
        <f t="shared" ref="AR127" si="2821">AI127</f>
        <v>0</v>
      </c>
      <c r="AS127" s="182">
        <f t="shared" ref="AS127" si="2822">AJ127</f>
        <v>0</v>
      </c>
      <c r="AT127" s="188">
        <f t="shared" ref="AT127" si="2823">IF(OR($B127=$B133,AT130=0),0,ROUND((AU128+AZ132)/AT130,0))</f>
        <v>0</v>
      </c>
      <c r="AU127" s="178">
        <f t="shared" ref="AU127:AU128" si="2824">SUM(AV127:BB127)</f>
        <v>0</v>
      </c>
      <c r="AV127" s="179">
        <f t="shared" ref="AV127" si="2825">IF(SUM($AM$9:$AS$9)=SUM($AV$9:$BB$9),AM127,IF(AND(SUM($AV$9:$BB$9)&gt;42,SUM($AV$9:$BB$9)&lt;49),AM127,0))</f>
        <v>0</v>
      </c>
      <c r="AW127" s="179">
        <f t="shared" ref="AW127" si="2826">IF(SUM($AM$9:$AS$9)=SUM($AV$9:$BB$9),AN127,IF(AND(SUM($AV$9:$BB$9)&gt;42,SUM($AV$9:$BB$9)&lt;49),AN127,0))</f>
        <v>0</v>
      </c>
      <c r="AX127" s="179">
        <f t="shared" ref="AX127" si="2827">IF(SUM($AM$9:$AS$9)=SUM($AV$9:$BB$9),AO127,IF(AND(SUM($AV$9:$BB$9)&gt;42,SUM($AV$9:$BB$9)&lt;49),AO127,0))</f>
        <v>0</v>
      </c>
      <c r="AY127" s="179">
        <f t="shared" ref="AY127" si="2828">IF(SUM($AM$9:$AS$9)=SUM($AV$9:$BB$9),AP127,IF(AND(SUM($AV$9:$BB$9)&gt;42,SUM($AV$9:$BB$9)&lt;49),AP127,0))</f>
        <v>0</v>
      </c>
      <c r="AZ127" s="180">
        <f t="shared" ref="AZ127" si="2829">IF(SUM($AM$9:$AS$9)=SUM($AV$9:$BB$9),AQ127,IF(AND(SUM($AV$9:$BB$9)&gt;42,SUM($AV$9:$BB$9)&lt;49),AQ127,0))</f>
        <v>0</v>
      </c>
      <c r="BA127" s="181">
        <f t="shared" ref="BA127" si="2830">IF(SUM($AM$9:$AS$9)=SUM($AV$9:$BB$9),AR127,IF(AND(SUM($AV$9:$BB$9)&gt;42,SUM($AV$9:$BB$9)&lt;49),AR127,0))</f>
        <v>0</v>
      </c>
      <c r="BB127" s="182">
        <f t="shared" ref="BB127" si="2831">IF(SUM($AM$9:$AS$9)=SUM($AV$9:$BB$9),AS127,IF(AND(SUM($AV$9:$BB$9)&gt;42,SUM($AV$9:$BB$9)&lt;49),AS127,0))</f>
        <v>0</v>
      </c>
      <c r="BC127" s="1">
        <f t="shared" ref="BC127" si="2832">IF(L129=0,0,L129-K132)</f>
        <v>0</v>
      </c>
      <c r="BD127" s="103">
        <f t="shared" ref="BD127" si="2833">P132-N132</f>
        <v>0</v>
      </c>
      <c r="BE127" s="104" t="s">
        <v>80</v>
      </c>
      <c r="BK127" s="96">
        <f t="shared" ref="BK127" si="2834">K128-G128</f>
        <v>-18</v>
      </c>
      <c r="BL127" s="97" t="s">
        <v>76</v>
      </c>
    </row>
    <row r="128" spans="1:66" ht="12.75" hidden="1" customHeight="1" x14ac:dyDescent="0.2">
      <c r="B128" s="93"/>
      <c r="C128" s="94"/>
      <c r="D128" s="95"/>
      <c r="E128" s="115"/>
      <c r="F128" s="140" t="b">
        <f t="shared" ref="F128" si="2835">IF($B121=$B127,OR(F122,G127&lt;F127),G127&lt;F127)</f>
        <v>0</v>
      </c>
      <c r="G128" s="189">
        <f t="shared" si="1782"/>
        <v>18</v>
      </c>
      <c r="H128" s="120"/>
      <c r="I128" s="165">
        <f t="shared" si="2793"/>
        <v>0</v>
      </c>
      <c r="J128" s="194">
        <f t="shared" ref="J128" si="2836">7-COUNTIF(L127:R127,0)-COUNTIF(L127:R127,"")</f>
        <v>0</v>
      </c>
      <c r="K128" s="22">
        <f t="shared" si="2795"/>
        <v>0</v>
      </c>
      <c r="L128" s="35">
        <f t="shared" ref="L128:R128" si="2837">IF($B121=$B127,L127+L122,L127)</f>
        <v>0</v>
      </c>
      <c r="M128" s="35">
        <f t="shared" si="2837"/>
        <v>0</v>
      </c>
      <c r="N128" s="35">
        <f t="shared" si="2837"/>
        <v>0</v>
      </c>
      <c r="O128" s="35">
        <f t="shared" si="2837"/>
        <v>0</v>
      </c>
      <c r="P128" s="36">
        <f t="shared" si="2837"/>
        <v>0</v>
      </c>
      <c r="Q128" s="37">
        <f t="shared" si="2837"/>
        <v>0</v>
      </c>
      <c r="R128" s="38">
        <f t="shared" si="2837"/>
        <v>0</v>
      </c>
      <c r="S128" s="194">
        <f t="shared" ref="S128" si="2838">7-COUNTIF(U127:AA127,0)-COUNTIF(U127:AA127,"")</f>
        <v>0</v>
      </c>
      <c r="T128" s="22">
        <f t="shared" si="2797"/>
        <v>0</v>
      </c>
      <c r="U128" s="35">
        <f t="shared" ref="U128:AA128" si="2839">IF($B121=$B127,U127+U122,U127)</f>
        <v>0</v>
      </c>
      <c r="V128" s="35">
        <f t="shared" si="2839"/>
        <v>0</v>
      </c>
      <c r="W128" s="35">
        <f t="shared" si="2839"/>
        <v>0</v>
      </c>
      <c r="X128" s="35">
        <f t="shared" si="2839"/>
        <v>0</v>
      </c>
      <c r="Y128" s="36">
        <f t="shared" si="2839"/>
        <v>0</v>
      </c>
      <c r="Z128" s="37">
        <f t="shared" si="2839"/>
        <v>0</v>
      </c>
      <c r="AA128" s="38">
        <f t="shared" si="2839"/>
        <v>0</v>
      </c>
      <c r="AB128" s="194">
        <f t="shared" ref="AB128" si="2840">7-COUNTIF(AD127:AJ127,0)-COUNTIF(AD127:AJ127,"")</f>
        <v>0</v>
      </c>
      <c r="AC128" s="22">
        <f t="shared" si="2806"/>
        <v>0</v>
      </c>
      <c r="AD128" s="35">
        <f t="shared" ref="AD128:AJ128" si="2841">IF($B121=$B127,AD127+AD122,AD127)</f>
        <v>0</v>
      </c>
      <c r="AE128" s="35">
        <f t="shared" si="2841"/>
        <v>0</v>
      </c>
      <c r="AF128" s="35">
        <f t="shared" si="2841"/>
        <v>0</v>
      </c>
      <c r="AG128" s="35">
        <f t="shared" si="2841"/>
        <v>0</v>
      </c>
      <c r="AH128" s="36">
        <f t="shared" si="2841"/>
        <v>0</v>
      </c>
      <c r="AI128" s="37">
        <f t="shared" si="2841"/>
        <v>0</v>
      </c>
      <c r="AJ128" s="38">
        <f t="shared" si="2841"/>
        <v>0</v>
      </c>
      <c r="AK128" s="194">
        <f t="shared" ref="AK128" si="2842">7-COUNTIF(AM127:AS127,0)-COUNTIF(AM127:AS127,"")</f>
        <v>0</v>
      </c>
      <c r="AL128" s="22">
        <f t="shared" si="2815"/>
        <v>0</v>
      </c>
      <c r="AM128" s="35">
        <f t="shared" ref="AM128:AS128" si="2843">IF($B121=$B127,AM127+AM122,AM127)</f>
        <v>0</v>
      </c>
      <c r="AN128" s="35">
        <f t="shared" si="2843"/>
        <v>0</v>
      </c>
      <c r="AO128" s="35">
        <f t="shared" si="2843"/>
        <v>0</v>
      </c>
      <c r="AP128" s="35">
        <f t="shared" si="2843"/>
        <v>0</v>
      </c>
      <c r="AQ128" s="36">
        <f t="shared" si="2843"/>
        <v>0</v>
      </c>
      <c r="AR128" s="37">
        <f t="shared" si="2843"/>
        <v>0</v>
      </c>
      <c r="AS128" s="38">
        <f t="shared" si="2843"/>
        <v>0</v>
      </c>
      <c r="AT128" s="194">
        <f t="shared" ref="AT128" si="2844">7-COUNTIF(AV127:BB127,0)-COUNTIF(AV127:BB127,"")</f>
        <v>0</v>
      </c>
      <c r="AU128" s="22">
        <f t="shared" si="2824"/>
        <v>0</v>
      </c>
      <c r="AV128" s="35">
        <f t="shared" ref="AV128:BB128" si="2845">IF($B121=$B127,AV127+AV122,AV127)</f>
        <v>0</v>
      </c>
      <c r="AW128" s="35">
        <f t="shared" si="2845"/>
        <v>0</v>
      </c>
      <c r="AX128" s="35">
        <f t="shared" si="2845"/>
        <v>0</v>
      </c>
      <c r="AY128" s="35">
        <f t="shared" si="2845"/>
        <v>0</v>
      </c>
      <c r="AZ128" s="36">
        <f t="shared" si="2845"/>
        <v>0</v>
      </c>
      <c r="BA128" s="37">
        <f t="shared" si="2845"/>
        <v>0</v>
      </c>
      <c r="BB128" s="38">
        <f t="shared" si="2845"/>
        <v>0</v>
      </c>
      <c r="BC128" s="1">
        <f t="shared" ref="BC128" si="2846">IF(M129=0,0,M129-K132)</f>
        <v>0</v>
      </c>
      <c r="BD128" s="105">
        <f t="shared" ref="BD128" si="2847">7-J129</f>
        <v>0</v>
      </c>
      <c r="BE128" s="106" t="str">
        <f t="shared" ref="BE128:BE131" si="2848">BL128</f>
        <v>Dni realizacji</v>
      </c>
      <c r="BG128" s="89" t="s">
        <v>78</v>
      </c>
      <c r="BK128" s="98">
        <f t="shared" ref="BK128" si="2849">7-J129</f>
        <v>0</v>
      </c>
      <c r="BL128" s="99" t="s">
        <v>72</v>
      </c>
    </row>
    <row r="129" spans="1:66" ht="15" hidden="1" customHeight="1" x14ac:dyDescent="0.2">
      <c r="B129" s="116"/>
      <c r="C129" s="117"/>
      <c r="D129" s="118"/>
      <c r="E129" s="119"/>
      <c r="F129" s="92"/>
      <c r="G129" s="190">
        <f t="shared" ref="G129" si="2850">IF(AND($B121=$B127,$B121&lt;&gt;"",$B121&lt;&gt;0),F127+G123,F127)</f>
        <v>18</v>
      </c>
      <c r="H129" s="121"/>
      <c r="I129" s="165">
        <f t="shared" si="2793"/>
        <v>0</v>
      </c>
      <c r="J129" s="195">
        <f t="shared" ref="J129" si="2851">IF($B127=$B121,COUNTIF(L129:R129,0),COUNTIF(L130:R130,0)+COUNTIF(L130:R130,""))</f>
        <v>7</v>
      </c>
      <c r="K129" s="39">
        <f t="shared" ref="K129:R129" si="2852">IF($B121=$B127,K130+K123,K130)</f>
        <v>0</v>
      </c>
      <c r="L129" s="40">
        <f t="shared" si="2852"/>
        <v>0</v>
      </c>
      <c r="M129" s="40">
        <f t="shared" si="2852"/>
        <v>0</v>
      </c>
      <c r="N129" s="40">
        <f t="shared" si="2852"/>
        <v>0</v>
      </c>
      <c r="O129" s="40">
        <f t="shared" si="2852"/>
        <v>0</v>
      </c>
      <c r="P129" s="41">
        <f t="shared" si="2852"/>
        <v>0</v>
      </c>
      <c r="Q129" s="42">
        <f t="shared" si="2852"/>
        <v>0</v>
      </c>
      <c r="R129" s="43">
        <f t="shared" si="2852"/>
        <v>0</v>
      </c>
      <c r="S129" s="195">
        <f t="shared" ref="S129" si="2853">IF($B127=$B121,COUNTIF(U129:AA129,0),COUNTIF(U130:AA130,0)+COUNTIF(U130:AA130,""))</f>
        <v>7</v>
      </c>
      <c r="T129" s="39">
        <f t="shared" ref="T129:AA129" si="2854">IF($B121=$B127,T130+T123,T130)</f>
        <v>0</v>
      </c>
      <c r="U129" s="40">
        <f t="shared" si="2854"/>
        <v>0</v>
      </c>
      <c r="V129" s="40">
        <f t="shared" si="2854"/>
        <v>0</v>
      </c>
      <c r="W129" s="40">
        <f t="shared" si="2854"/>
        <v>0</v>
      </c>
      <c r="X129" s="40">
        <f t="shared" si="2854"/>
        <v>0</v>
      </c>
      <c r="Y129" s="41">
        <f t="shared" si="2854"/>
        <v>0</v>
      </c>
      <c r="Z129" s="42">
        <f t="shared" si="2854"/>
        <v>0</v>
      </c>
      <c r="AA129" s="43">
        <f t="shared" si="2854"/>
        <v>0</v>
      </c>
      <c r="AB129" s="195">
        <f t="shared" ref="AB129" si="2855">IF($B127=$B121,COUNTIF(AD129:AJ129,0),COUNTIF(AD130:AJ130,0)+COUNTIF(AD130:AJ130,""))</f>
        <v>7</v>
      </c>
      <c r="AC129" s="39">
        <f t="shared" ref="AC129:AJ129" si="2856">IF($B121=$B127,AC130+AC123,AC130)</f>
        <v>0</v>
      </c>
      <c r="AD129" s="40">
        <f t="shared" si="2856"/>
        <v>0</v>
      </c>
      <c r="AE129" s="40">
        <f t="shared" si="2856"/>
        <v>0</v>
      </c>
      <c r="AF129" s="40">
        <f t="shared" si="2856"/>
        <v>0</v>
      </c>
      <c r="AG129" s="40">
        <f t="shared" si="2856"/>
        <v>0</v>
      </c>
      <c r="AH129" s="41">
        <f t="shared" si="2856"/>
        <v>0</v>
      </c>
      <c r="AI129" s="42">
        <f t="shared" si="2856"/>
        <v>0</v>
      </c>
      <c r="AJ129" s="43">
        <f t="shared" si="2856"/>
        <v>0</v>
      </c>
      <c r="AK129" s="195">
        <f t="shared" ref="AK129" si="2857">IF($B127=$B121,COUNTIF(AM129:AS129,0),COUNTIF(AM130:AS130,0)+COUNTIF(AM130:AS130,""))</f>
        <v>7</v>
      </c>
      <c r="AL129" s="39">
        <f t="shared" ref="AL129:AS129" si="2858">IF($B121=$B127,AL130+AL123,AL130)</f>
        <v>0</v>
      </c>
      <c r="AM129" s="40">
        <f t="shared" si="2858"/>
        <v>0</v>
      </c>
      <c r="AN129" s="40">
        <f t="shared" si="2858"/>
        <v>0</v>
      </c>
      <c r="AO129" s="40">
        <f t="shared" si="2858"/>
        <v>0</v>
      </c>
      <c r="AP129" s="40">
        <f t="shared" si="2858"/>
        <v>0</v>
      </c>
      <c r="AQ129" s="41">
        <f t="shared" si="2858"/>
        <v>0</v>
      </c>
      <c r="AR129" s="42">
        <f t="shared" si="2858"/>
        <v>0</v>
      </c>
      <c r="AS129" s="43">
        <f t="shared" si="2858"/>
        <v>0</v>
      </c>
      <c r="AT129" s="195">
        <f t="shared" ref="AT129" si="2859">IF($B127=$B121,COUNTIF(AV129:BB129,0),COUNTIF(AV130:BB130,0)+COUNTIF(AV130:BB130,""))</f>
        <v>7</v>
      </c>
      <c r="AU129" s="39">
        <f t="shared" ref="AU129:BB129" si="2860">IF($B121=$B127,AU130+AU123,AU130)</f>
        <v>0</v>
      </c>
      <c r="AV129" s="40">
        <f t="shared" si="2860"/>
        <v>0</v>
      </c>
      <c r="AW129" s="40">
        <f t="shared" si="2860"/>
        <v>0</v>
      </c>
      <c r="AX129" s="40">
        <f t="shared" si="2860"/>
        <v>0</v>
      </c>
      <c r="AY129" s="40">
        <f t="shared" si="2860"/>
        <v>0</v>
      </c>
      <c r="AZ129" s="41">
        <f t="shared" si="2860"/>
        <v>0</v>
      </c>
      <c r="BA129" s="42">
        <f t="shared" si="2860"/>
        <v>0</v>
      </c>
      <c r="BB129" s="43">
        <f t="shared" si="2860"/>
        <v>0</v>
      </c>
      <c r="BC129" s="1">
        <f t="shared" ref="BC129" si="2861">IF(N129=0,0,N129-K132)</f>
        <v>0</v>
      </c>
      <c r="BD129" s="112">
        <f t="shared" ref="BD129" si="2862">BD128*K132</f>
        <v>0</v>
      </c>
      <c r="BE129" s="106" t="str">
        <f t="shared" si="2848"/>
        <v>Realizacja planu</v>
      </c>
      <c r="BG129" s="114">
        <f t="shared" ref="BG129" si="2863">J127</f>
        <v>0</v>
      </c>
      <c r="BH129" s="89" t="s">
        <v>73</v>
      </c>
      <c r="BK129" s="111">
        <f t="shared" ref="BK129" si="2864">BK128*K132</f>
        <v>0</v>
      </c>
      <c r="BL129" s="99" t="s">
        <v>71</v>
      </c>
      <c r="BN129" s="89" t="s">
        <v>79</v>
      </c>
    </row>
    <row r="130" spans="1:66" ht="15.75" customHeight="1" x14ac:dyDescent="0.2">
      <c r="A130" s="1" t="str">
        <f t="shared" ref="A130" si="2865">A127</f>
        <v>1. Niewypełnione</v>
      </c>
      <c r="B130" s="315">
        <f t="shared" si="1813"/>
        <v>19</v>
      </c>
      <c r="C130" s="318"/>
      <c r="D130" s="318"/>
      <c r="E130" s="318"/>
      <c r="F130" s="31"/>
      <c r="G130" s="183"/>
      <c r="H130" s="122">
        <f t="shared" ref="H130" si="2866">5-COUNTIF(AU127,0)-COUNTIF(AL127,0)-COUNTIF(AC127,0)-COUNTIF(T127,0)-COUNTIF(K127,0)</f>
        <v>0</v>
      </c>
      <c r="I130" s="165">
        <f t="shared" si="2793"/>
        <v>0</v>
      </c>
      <c r="J130" s="187">
        <f t="shared" ref="J130" si="2867">IF($B127=$B121,J124+IF($F127&lt;&gt;$G127,(K127+$G129-$G128)/$F127,K127/$F127),IF($F127&lt;&gt;G127,(K127+$G129-$G128)/$F127,K127/$F127))</f>
        <v>0</v>
      </c>
      <c r="K130" s="7">
        <f t="shared" ref="K130:K131" si="2868">SUM(L130:R130)</f>
        <v>0</v>
      </c>
      <c r="L130" s="26">
        <f t="shared" ref="L130:R130" si="2869">L127</f>
        <v>0</v>
      </c>
      <c r="M130" s="26">
        <f t="shared" si="2869"/>
        <v>0</v>
      </c>
      <c r="N130" s="26">
        <f t="shared" si="2869"/>
        <v>0</v>
      </c>
      <c r="O130" s="26">
        <f t="shared" si="2869"/>
        <v>0</v>
      </c>
      <c r="P130" s="26">
        <f t="shared" si="2869"/>
        <v>0</v>
      </c>
      <c r="Q130" s="29">
        <f t="shared" si="2869"/>
        <v>0</v>
      </c>
      <c r="R130" s="23">
        <f t="shared" si="2869"/>
        <v>0</v>
      </c>
      <c r="S130" s="187">
        <f t="shared" ref="S130" si="2870">IF($B127=$B121,S124+IF($F127&lt;&gt;$G127,(T127+$G129-$G128)/$F127,T127/$F127),IF($F127&lt;&gt;P127,(T127+$G129-$G128)/$F127,T127/$F127))</f>
        <v>0</v>
      </c>
      <c r="T130" s="7">
        <f t="shared" ref="T130:T131" si="2871">SUM(U130:AA130)</f>
        <v>0</v>
      </c>
      <c r="U130" s="26">
        <f t="shared" ref="U130:AA130" si="2872">U127</f>
        <v>0</v>
      </c>
      <c r="V130" s="26">
        <f t="shared" si="2872"/>
        <v>0</v>
      </c>
      <c r="W130" s="26">
        <f t="shared" si="2872"/>
        <v>0</v>
      </c>
      <c r="X130" s="26">
        <f t="shared" si="2872"/>
        <v>0</v>
      </c>
      <c r="Y130" s="113">
        <f t="shared" si="2872"/>
        <v>0</v>
      </c>
      <c r="Z130" s="29">
        <f t="shared" si="2872"/>
        <v>0</v>
      </c>
      <c r="AA130" s="23">
        <f t="shared" si="2872"/>
        <v>0</v>
      </c>
      <c r="AB130" s="187">
        <f t="shared" ref="AB130" si="2873">IF($B127=$B121,AB124+IF($F127&lt;&gt;$G127,(AC127+$G129-$G128)/$F127,AC127/$F127),IF($F127&lt;&gt;Y127,(AC127+$G129-$G128)/$F127,AC127/$F127))</f>
        <v>0</v>
      </c>
      <c r="AC130" s="7">
        <f t="shared" ref="AC130:AC131" si="2874">SUM(AD130:AJ130)</f>
        <v>0</v>
      </c>
      <c r="AD130" s="26">
        <f t="shared" ref="AD130:AJ130" si="2875">AD127</f>
        <v>0</v>
      </c>
      <c r="AE130" s="26">
        <f t="shared" si="2875"/>
        <v>0</v>
      </c>
      <c r="AF130" s="26">
        <f t="shared" si="2875"/>
        <v>0</v>
      </c>
      <c r="AG130" s="26">
        <f t="shared" si="2875"/>
        <v>0</v>
      </c>
      <c r="AH130" s="113">
        <f t="shared" si="2875"/>
        <v>0</v>
      </c>
      <c r="AI130" s="29">
        <f t="shared" si="2875"/>
        <v>0</v>
      </c>
      <c r="AJ130" s="23">
        <f t="shared" si="2875"/>
        <v>0</v>
      </c>
      <c r="AK130" s="187">
        <f t="shared" ref="AK130" si="2876">IF($B127=$B121,AK124+IF($F127&lt;&gt;$G127,(AL127+$G129-$G128)/$F127,AL127/$F127),IF($F127&lt;&gt;AH127,(AL127+$G129-$G128)/$F127,AL127/$F127))</f>
        <v>0</v>
      </c>
      <c r="AL130" s="7">
        <f t="shared" ref="AL130:AL131" si="2877">SUM(AM130:AS130)</f>
        <v>0</v>
      </c>
      <c r="AM130" s="26">
        <f t="shared" ref="AM130:AS130" si="2878">AM127</f>
        <v>0</v>
      </c>
      <c r="AN130" s="26">
        <f t="shared" si="2878"/>
        <v>0</v>
      </c>
      <c r="AO130" s="26">
        <f t="shared" si="2878"/>
        <v>0</v>
      </c>
      <c r="AP130" s="26">
        <f t="shared" si="2878"/>
        <v>0</v>
      </c>
      <c r="AQ130" s="113">
        <f t="shared" si="2878"/>
        <v>0</v>
      </c>
      <c r="AR130" s="29">
        <f t="shared" si="2878"/>
        <v>0</v>
      </c>
      <c r="AS130" s="23">
        <f t="shared" si="2878"/>
        <v>0</v>
      </c>
      <c r="AT130" s="187">
        <f t="shared" ref="AT130" si="2879">IF($B127=$B121,AT124+IF($F127&lt;&gt;$G127,(AU127+$G129-$G128)/$F127,AU127/$F127),IF($F127&lt;&gt;AQ127,(AU127+$G129-$G128)/$F127,AU127/$F127))</f>
        <v>0</v>
      </c>
      <c r="AU130" s="7">
        <f t="shared" ref="AU130:AU131" si="2880">SUM(AV130:BB130)</f>
        <v>0</v>
      </c>
      <c r="AV130" s="6">
        <f t="shared" si="1829"/>
        <v>0</v>
      </c>
      <c r="AW130" s="6">
        <f t="shared" ref="AW130:BB130" si="2881">IF(SUM($AM$9:$AS$9)=SUM($AV$9:$BB$9),AW127,IF(AND(SUM($AV$9:$BB$9)&gt;42,SUM($AV$9:$BB$9)&lt;49),AW127,0))</f>
        <v>0</v>
      </c>
      <c r="AX130" s="6">
        <f t="shared" si="2881"/>
        <v>0</v>
      </c>
      <c r="AY130" s="6">
        <f t="shared" si="2881"/>
        <v>0</v>
      </c>
      <c r="AZ130" s="26">
        <f t="shared" si="2881"/>
        <v>0</v>
      </c>
      <c r="BA130" s="29">
        <f t="shared" si="2881"/>
        <v>0</v>
      </c>
      <c r="BB130" s="23">
        <f t="shared" si="2881"/>
        <v>0</v>
      </c>
      <c r="BC130" s="1">
        <f t="shared" ref="BC130" si="2882">IF(O129=0,0,O129-K132)</f>
        <v>0</v>
      </c>
      <c r="BD130" s="105">
        <f t="shared" ref="BD130" si="2883">K129</f>
        <v>0</v>
      </c>
      <c r="BE130" s="106" t="str">
        <f t="shared" si="2848"/>
        <v>Godziny zrealizowane</v>
      </c>
      <c r="BK130" s="100">
        <f t="shared" ref="BK130" si="2884">K129</f>
        <v>0</v>
      </c>
      <c r="BL130" s="99" t="s">
        <v>77</v>
      </c>
    </row>
    <row r="131" spans="1:66" ht="15.75" customHeight="1" x14ac:dyDescent="0.2">
      <c r="A131" s="1" t="str">
        <f t="shared" ref="A131:A132" si="2885">A130</f>
        <v>1. Niewypełnione</v>
      </c>
      <c r="B131" s="315"/>
      <c r="C131" s="318"/>
      <c r="D131" s="318"/>
      <c r="E131" s="318"/>
      <c r="F131" s="31"/>
      <c r="G131" s="183"/>
      <c r="H131" s="123">
        <f t="shared" ref="H131" si="2886">IF($B127=$B121,H125+F131,$F131)</f>
        <v>0</v>
      </c>
      <c r="I131" s="165">
        <f t="shared" si="2793"/>
        <v>0</v>
      </c>
      <c r="J131" s="141">
        <f t="shared" ref="J131" si="2887">IF($H130=0,0,IF($B121=$B127,IF($H132&gt;0,$H132+J125,K127+J125),IF($H132&gt;0,$H132,K127)))</f>
        <v>0</v>
      </c>
      <c r="K131" s="7">
        <f t="shared" si="2868"/>
        <v>0</v>
      </c>
      <c r="L131" s="6"/>
      <c r="M131" s="6"/>
      <c r="N131" s="6"/>
      <c r="O131" s="6"/>
      <c r="P131" s="26"/>
      <c r="Q131" s="29"/>
      <c r="R131" s="23"/>
      <c r="S131" s="141">
        <f t="shared" ref="S131" si="2888">IF($H130=0,0,IF($B121=$B127,IF($H132&gt;0,$H132+S125,T127+S125),IF($H132&gt;0,$H132,T127)))</f>
        <v>0</v>
      </c>
      <c r="T131" s="7">
        <f t="shared" si="2871"/>
        <v>0</v>
      </c>
      <c r="U131" s="6"/>
      <c r="V131" s="6"/>
      <c r="W131" s="6"/>
      <c r="X131" s="6"/>
      <c r="Y131" s="26"/>
      <c r="Z131" s="29"/>
      <c r="AA131" s="23"/>
      <c r="AB131" s="141">
        <f t="shared" ref="AB131" si="2889">IF($H130=0,0,IF($B121=$B127,IF($H132&gt;0,$H132+AB125,AC127+AB125),IF($H132&gt;0,$H132,AC127)))</f>
        <v>0</v>
      </c>
      <c r="AC131" s="7">
        <f t="shared" si="2874"/>
        <v>0</v>
      </c>
      <c r="AD131" s="6"/>
      <c r="AE131" s="6"/>
      <c r="AF131" s="6"/>
      <c r="AG131" s="6"/>
      <c r="AH131" s="26"/>
      <c r="AI131" s="29"/>
      <c r="AJ131" s="23"/>
      <c r="AK131" s="141">
        <f t="shared" ref="AK131" si="2890">IF($H130=0,0,IF($B121=$B127,IF($H132&gt;0,$H132+AK125,AL127+AK125),IF($H132&gt;0,$H132,AL127)))</f>
        <v>0</v>
      </c>
      <c r="AL131" s="7">
        <f t="shared" si="2877"/>
        <v>0</v>
      </c>
      <c r="AM131" s="6"/>
      <c r="AN131" s="6"/>
      <c r="AO131" s="6"/>
      <c r="AP131" s="6"/>
      <c r="AQ131" s="26"/>
      <c r="AR131" s="29"/>
      <c r="AS131" s="23"/>
      <c r="AT131" s="141">
        <f t="shared" ref="AT131" si="2891">IF($H130=0,0,IF($B121=$B127,IF($H132&gt;0,$H132+AT125,AU127+AT125),IF($H132&gt;0,$H132,AU127)))</f>
        <v>0</v>
      </c>
      <c r="AU131" s="7">
        <f t="shared" si="2880"/>
        <v>0</v>
      </c>
      <c r="AV131" s="6"/>
      <c r="AW131" s="6"/>
      <c r="AX131" s="6"/>
      <c r="AY131" s="6"/>
      <c r="AZ131" s="26"/>
      <c r="BA131" s="29"/>
      <c r="BB131" s="23"/>
      <c r="BC131" s="1">
        <f t="shared" ref="BC131" si="2892">IF(P129=0,0,P129-K132)</f>
        <v>0</v>
      </c>
      <c r="BD131" s="107">
        <f t="shared" ref="BD131" si="2893">BD130-BD129</f>
        <v>0</v>
      </c>
      <c r="BE131" s="108" t="str">
        <f t="shared" si="2848"/>
        <v>godziny ponadwymiarowe = Plan -to  co powinien uczyć</v>
      </c>
      <c r="BK131" s="100">
        <f t="shared" ref="BK131" si="2894">BK130-BK129</f>
        <v>0</v>
      </c>
      <c r="BL131" s="99" t="s">
        <v>74</v>
      </c>
    </row>
    <row r="132" spans="1:66" ht="18.75" customHeight="1" thickBot="1" x14ac:dyDescent="0.25">
      <c r="A132" s="1" t="str">
        <f t="shared" si="2885"/>
        <v>1. Niewypełnione</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Rozpocznij wypełniając nazwisko i imię, sprawdź pensum, l. tygodni, godz. w roku</v>
      </c>
      <c r="C132" s="314"/>
      <c r="D132" s="314"/>
      <c r="E132" s="314"/>
      <c r="F132" s="173"/>
      <c r="G132" s="184"/>
      <c r="H132" s="191">
        <f t="shared" si="1844"/>
        <v>0</v>
      </c>
      <c r="I132" s="193"/>
      <c r="J132" s="176">
        <f t="shared" ref="J132" si="2895">IF($B121=$B127,IF(L127+L122&gt;0,1,0)+IF(M127+M122&gt;0,1,0)+IF(N127+N122&gt;0,1,0)+IF(O127+O122&gt;0,1,0)+IF(P127+P122&gt;0,1,0)+IF(Q127+Q122&gt;0,1,0)+IF(R127+R122&gt;0,1,0),J128)</f>
        <v>0</v>
      </c>
      <c r="K132" s="133">
        <f t="shared" ref="K132" si="2896">IF(OR($B127=$B133,J132=0,(K128-Q132+O132)&lt;=0),0,(K128-Q132+O132)/J132)</f>
        <v>0</v>
      </c>
      <c r="L132" s="137">
        <f t="shared" ref="L132" si="2897">IF(K132*(7-J129)&lt;=0,0,K132*(7-J129))</f>
        <v>0</v>
      </c>
      <c r="M132" s="309">
        <f t="shared" ref="M132" si="2898">ROUND(IF(OR(K129-K132*(7-J129)+P132&lt;0,$B127=$B133,K132&lt;=0,K129=0),0,IF(K129-K132*(7-J129)+P132&gt;Q132-O132+P132,Q132-O132+P132,K129-K132*(7-J129)+P132)),1)</f>
        <v>0</v>
      </c>
      <c r="N132" s="310"/>
      <c r="O132" s="139">
        <f t="shared" ref="O132" si="2899">IF(OR($B127=$B133,J128=0),0,IF($B127=$B121,J127,$F127))</f>
        <v>0</v>
      </c>
      <c r="P132" s="30">
        <f t="shared" ref="P132" si="2900">IF(OR($B127=$B133,J132=0),0,$G129-$G128)</f>
        <v>0</v>
      </c>
      <c r="Q132" s="134">
        <f t="shared" ref="Q132" si="2901">IF(OR($B127=$B133,J132=0),0,J131)</f>
        <v>0</v>
      </c>
      <c r="R132" s="138">
        <f t="shared" ref="R132" si="2902">IF($B127=$B133,0,K129)</f>
        <v>0</v>
      </c>
      <c r="S132" s="176">
        <f t="shared" ref="S132" si="2903">IF($B121=$B127,IF(U127+U122&gt;0,1,0)+IF(V127+V122&gt;0,1,0)+IF(W127+W122&gt;0,1,0)+IF(X127+X122&gt;0,1,0)+IF(Y127+Y122&gt;0,1,0)+IF(Z127+Z122&gt;0,1,0)+IF(AA127+AA122&gt;0,1,0),S128)</f>
        <v>0</v>
      </c>
      <c r="T132" s="133">
        <f t="shared" ref="T132" si="2904">IF(OR($B127=$B133,S132=0,(T128-Z132+X132)&lt;=0),0,(T128-Z132+X132)/S132)</f>
        <v>0</v>
      </c>
      <c r="U132" s="137">
        <f t="shared" ref="U132" si="2905">IF(T132*(7-S129)&lt;=0,0,T132*(7-S129))</f>
        <v>0</v>
      </c>
      <c r="V132" s="309">
        <f t="shared" ref="V132" si="2906">ROUND(IF(OR(T129-T132*(7-S129)+Y132&lt;0,$B127=$B133,T132&lt;=0,T129=0),0,IF(T129-T132*(7-S129)+Y132&gt;Z132-X132+Y132,Z132-X132+Y132,T129-T132*(7-S129)+Y132)),1)</f>
        <v>0</v>
      </c>
      <c r="W132" s="310"/>
      <c r="X132" s="139">
        <f t="shared" ref="X132" si="2907">IF(OR($B127=$B133,S128=0),0,IF($B127=$B121,S127,$F127))</f>
        <v>0</v>
      </c>
      <c r="Y132" s="30">
        <f t="shared" ref="Y132" si="2908">IF(OR($B127=$B133,S132=0),0,$G129-$G128)</f>
        <v>0</v>
      </c>
      <c r="Z132" s="134">
        <f t="shared" ref="Z132" si="2909">IF(OR($B127=$B133,S132=0),0,S131)</f>
        <v>0</v>
      </c>
      <c r="AA132" s="138">
        <f t="shared" ref="AA132" si="2910">IF($B127=$B133,0,T129)</f>
        <v>0</v>
      </c>
      <c r="AB132" s="176">
        <f t="shared" ref="AB132" si="2911">IF($B121=$B127,IF(AD127+AD122&gt;0,1,0)+IF(AE127+AE122&gt;0,1,0)+IF(AF127+AF122&gt;0,1,0)+IF(AG127+AG122&gt;0,1,0)+IF(AH127+AH122&gt;0,1,0)+IF(AI127+AI122&gt;0,1,0)+IF(AJ127+AJ122&gt;0,1,0),AB128)</f>
        <v>0</v>
      </c>
      <c r="AC132" s="133">
        <f t="shared" ref="AC132" si="2912">IF(OR($B127=$B133,AB132=0,(AC128-AI132+AG132)&lt;=0),0,(AC128-AI132+AG132)/AB132)</f>
        <v>0</v>
      </c>
      <c r="AD132" s="137">
        <f t="shared" ref="AD132" si="2913">IF(AC132*(7-AB129)&lt;=0,0,AC132*(7-AB129))</f>
        <v>0</v>
      </c>
      <c r="AE132" s="309">
        <f t="shared" ref="AE132" si="2914">ROUND(IF(OR(AC129-AC132*(7-AB129)+AH132&lt;0,$B127=$B133,AC132&lt;=0,AC129=0),0,IF(AC129-AC132*(7-AB129)+AH132&gt;AI132-AG132+AH132,AI132-AG132+AH132,AC129-AC132*(7-AB129)+AH132)),1)</f>
        <v>0</v>
      </c>
      <c r="AF132" s="310"/>
      <c r="AG132" s="139">
        <f t="shared" ref="AG132" si="2915">IF(OR($B127=$B133,AB128=0),0,IF($B127=$B121,AB127,$F127))</f>
        <v>0</v>
      </c>
      <c r="AH132" s="30">
        <f t="shared" ref="AH132" si="2916">IF(OR($B127=$B133,AB132=0),0,$G129-$G128)</f>
        <v>0</v>
      </c>
      <c r="AI132" s="134">
        <f t="shared" ref="AI132" si="2917">IF(OR($B127=$B133,AB132=0),0,AB131)</f>
        <v>0</v>
      </c>
      <c r="AJ132" s="138">
        <f t="shared" ref="AJ132" si="2918">IF($B127=$B133,0,AC129)</f>
        <v>0</v>
      </c>
      <c r="AK132" s="176">
        <f t="shared" ref="AK132" si="2919">IF($B121=$B127,IF(AM127+AM122&gt;0,1,0)+IF(AN127+AN122&gt;0,1,0)+IF(AO127+AO122&gt;0,1,0)+IF(AP127+AP122&gt;0,1,0)+IF(AQ127+AQ122&gt;0,1,0)+IF(AR127+AR122&gt;0,1,0)+IF(AS127+AS122&gt;0,1,0),AK128)</f>
        <v>0</v>
      </c>
      <c r="AL132" s="133">
        <f t="shared" ref="AL132" si="2920">IF(OR($B127=$B133,AK132=0,(AL128-AR132+AP132)&lt;=0),0,(AL128-AR132+AP132)/AK132)</f>
        <v>0</v>
      </c>
      <c r="AM132" s="137">
        <f t="shared" ref="AM132" si="2921">IF(AL132*(7-AK129)&lt;=0,0,AL132*(7-AK129))</f>
        <v>0</v>
      </c>
      <c r="AN132" s="309">
        <f t="shared" ref="AN132" si="2922">ROUND(IF(OR(AL129-AL132*(7-AK129)+AQ132&lt;0,$B127=$B133,AL132&lt;=0,AL129=0),0,IF(AL129-AL132*(7-AK129)+AQ132&gt;AR132-AP132+AQ132,AR132-AP132+AQ132,AL129-AL132*(7-AK129)+AQ132)),1)</f>
        <v>0</v>
      </c>
      <c r="AO132" s="310"/>
      <c r="AP132" s="139">
        <f t="shared" ref="AP132" si="2923">IF(OR($B127=$B133,AK128=0),0,IF($B127=$B121,AK127,$F127))</f>
        <v>0</v>
      </c>
      <c r="AQ132" s="30">
        <f t="shared" ref="AQ132" si="2924">IF(OR($B127=$B133,AK132=0),0,$G129-$G128)</f>
        <v>0</v>
      </c>
      <c r="AR132" s="134">
        <f t="shared" ref="AR132" si="2925">IF(OR($B127=$B133,AK132=0),0,AK131)</f>
        <v>0</v>
      </c>
      <c r="AS132" s="138">
        <f t="shared" ref="AS132" si="2926">IF($B127=$B133,0,AL129)</f>
        <v>0</v>
      </c>
      <c r="AT132" s="176">
        <f t="shared" ref="AT132" si="2927">IF($B121=$B127,IF(AV127+AV122&gt;0,1,0)+IF(AW127+AW122&gt;0,1,0)+IF(AX127+AX122&gt;0,1,0)+IF(AY127+AY122&gt;0,1,0)+IF(AZ127+AZ122&gt;0,1,0)+IF(BA127+BA122&gt;0,1,0)+IF(BB127+BB122&gt;0,1,0),AT128)</f>
        <v>0</v>
      </c>
      <c r="AU132" s="133">
        <f t="shared" ref="AU132" si="2928">IF(OR($B127=$B133,AT132=0,(AU128-BA132+AY132)&lt;=0),0,(AU128-BA132+AY132)/AT132)</f>
        <v>0</v>
      </c>
      <c r="AV132" s="137">
        <f t="shared" ref="AV132" si="2929">IF(AU132*(7-AT129)&lt;=0,0,AU132*(7-AT129))</f>
        <v>0</v>
      </c>
      <c r="AW132" s="309">
        <f t="shared" ref="AW132" si="2930">ROUND(IF(OR(AU129-AU132*(7-AT129)+AZ132&lt;0,$B127=$B133,AU132&lt;=0,AU129=0),0,IF(AU129-AU132*(7-AT129)+AZ132&gt;BA132-AY132+AZ132,BA132-AY132+AZ132,AU129-AU132*(7-AT129)+AZ132)),1)</f>
        <v>0</v>
      </c>
      <c r="AX132" s="310"/>
      <c r="AY132" s="139">
        <f t="shared" ref="AY132" si="2931">IF(OR($B127=$B133,AT128=0),0,IF($B127=$B121,AT127,$F127))</f>
        <v>0</v>
      </c>
      <c r="AZ132" s="30">
        <f t="shared" ref="AZ132" si="2932">IF(OR($B127=$B133,AT132=0),0,$G129-$G128)</f>
        <v>0</v>
      </c>
      <c r="BA132" s="134">
        <f t="shared" ref="BA132" si="2933">IF(OR($B127=$B133,AT132=0),0,AT131)</f>
        <v>0</v>
      </c>
      <c r="BB132" s="138">
        <f t="shared" ref="BB132" si="2934">IF($B127=$B133,0,AU129)</f>
        <v>0</v>
      </c>
      <c r="BC132" s="89">
        <f t="shared" ref="BC132" si="2935">SUBTOTAL(9,BC127:BC131)</f>
        <v>0</v>
      </c>
      <c r="BD132" s="109">
        <f t="shared" ref="BD132" si="2936">BD127</f>
        <v>0</v>
      </c>
      <c r="BE132" s="110">
        <f t="shared" ref="BE132" si="2937">IF(BD131&lt;=BD132,BD131,BD132)</f>
        <v>0</v>
      </c>
      <c r="BF132" s="90" t="str">
        <f t="shared" ref="BF132" si="2938">BM132</f>
        <v>godziny ponadwymiarowe wynik po sprawdzeniu czy nie przekracza planu</v>
      </c>
      <c r="BK132" s="101">
        <f t="shared" ref="BK132" si="2939">BK127</f>
        <v>-18</v>
      </c>
      <c r="BL132" s="102">
        <f t="shared" ref="BL132" si="2940">IF(BK131&lt;=BK127,BK131,BK127)</f>
        <v>-18</v>
      </c>
      <c r="BM132" s="91" t="s">
        <v>75</v>
      </c>
    </row>
    <row r="133" spans="1:66" ht="15.75" x14ac:dyDescent="0.2">
      <c r="A133" s="1" t="str">
        <f t="shared" ref="A133" si="2941">IF(B133="","1. Niewypełnione",B133)</f>
        <v>1. Niewypełnione</v>
      </c>
      <c r="B133" s="316"/>
      <c r="C133" s="317"/>
      <c r="D133" s="317"/>
      <c r="E133" s="317"/>
      <c r="F133" s="177">
        <v>18</v>
      </c>
      <c r="G133" s="185">
        <f t="shared" ref="G133" si="2942">F133</f>
        <v>18</v>
      </c>
      <c r="H133" s="177"/>
      <c r="I133" s="192">
        <f t="shared" ref="I133:I137" si="2943">K133+T133+AC133+AL133+AU133</f>
        <v>0</v>
      </c>
      <c r="J133" s="186">
        <f t="shared" ref="J133" si="2944">IF(OR($B133=$B139,J136=0),0,ROUND((K134+P138)/J136,0))</f>
        <v>0</v>
      </c>
      <c r="K133" s="51">
        <f t="shared" ref="K133:K134" si="2945">SUM(L133:R133)</f>
        <v>0</v>
      </c>
      <c r="L133" s="52"/>
      <c r="M133" s="52"/>
      <c r="N133" s="52"/>
      <c r="O133" s="52"/>
      <c r="P133" s="53"/>
      <c r="Q133" s="54"/>
      <c r="R133" s="55"/>
      <c r="S133" s="188">
        <f t="shared" ref="S133" si="2946">IF(OR($B133=$B139,S136=0),0,ROUND((T134+Y138)/S136,0))</f>
        <v>0</v>
      </c>
      <c r="T133" s="178">
        <f t="shared" ref="T133:T134" si="2947">SUM(U133:AA133)</f>
        <v>0</v>
      </c>
      <c r="U133" s="179">
        <f t="shared" ref="U133" si="2948">L133</f>
        <v>0</v>
      </c>
      <c r="V133" s="179">
        <f t="shared" ref="V133" si="2949">M133</f>
        <v>0</v>
      </c>
      <c r="W133" s="179">
        <f t="shared" ref="W133" si="2950">N133</f>
        <v>0</v>
      </c>
      <c r="X133" s="179">
        <f t="shared" ref="X133" si="2951">O133</f>
        <v>0</v>
      </c>
      <c r="Y133" s="180">
        <f t="shared" ref="Y133" si="2952">P133</f>
        <v>0</v>
      </c>
      <c r="Z133" s="181">
        <f t="shared" ref="Z133" si="2953">Q133</f>
        <v>0</v>
      </c>
      <c r="AA133" s="182">
        <f t="shared" ref="AA133" si="2954">R133</f>
        <v>0</v>
      </c>
      <c r="AB133" s="188">
        <f t="shared" ref="AB133" si="2955">IF(OR($B133=$B139,AB136=0),0,ROUND((AC134+AH138)/AB136,0))</f>
        <v>0</v>
      </c>
      <c r="AC133" s="178">
        <f t="shared" ref="AC133:AC134" si="2956">SUM(AD133:AJ133)</f>
        <v>0</v>
      </c>
      <c r="AD133" s="179">
        <f t="shared" ref="AD133" si="2957">U133</f>
        <v>0</v>
      </c>
      <c r="AE133" s="179">
        <f t="shared" ref="AE133" si="2958">V133</f>
        <v>0</v>
      </c>
      <c r="AF133" s="179">
        <f t="shared" ref="AF133" si="2959">W133</f>
        <v>0</v>
      </c>
      <c r="AG133" s="179">
        <f t="shared" ref="AG133" si="2960">X133</f>
        <v>0</v>
      </c>
      <c r="AH133" s="180">
        <f t="shared" ref="AH133" si="2961">Y133</f>
        <v>0</v>
      </c>
      <c r="AI133" s="181">
        <f t="shared" ref="AI133" si="2962">Z133</f>
        <v>0</v>
      </c>
      <c r="AJ133" s="182">
        <f t="shared" ref="AJ133" si="2963">AA133</f>
        <v>0</v>
      </c>
      <c r="AK133" s="188">
        <f t="shared" ref="AK133" si="2964">IF(OR($B133=$B139,AK136=0),0,ROUND((AL134+AQ138)/AK136,0))</f>
        <v>0</v>
      </c>
      <c r="AL133" s="178">
        <f t="shared" ref="AL133:AL134" si="2965">SUM(AM133:AS133)</f>
        <v>0</v>
      </c>
      <c r="AM133" s="179">
        <f t="shared" ref="AM133" si="2966">AD133</f>
        <v>0</v>
      </c>
      <c r="AN133" s="179">
        <f t="shared" ref="AN133" si="2967">AE133</f>
        <v>0</v>
      </c>
      <c r="AO133" s="179">
        <f t="shared" ref="AO133" si="2968">AF133</f>
        <v>0</v>
      </c>
      <c r="AP133" s="179">
        <f t="shared" ref="AP133" si="2969">AG133</f>
        <v>0</v>
      </c>
      <c r="AQ133" s="180">
        <f t="shared" ref="AQ133" si="2970">AH133</f>
        <v>0</v>
      </c>
      <c r="AR133" s="181">
        <f t="shared" ref="AR133" si="2971">AI133</f>
        <v>0</v>
      </c>
      <c r="AS133" s="182">
        <f t="shared" ref="AS133" si="2972">AJ133</f>
        <v>0</v>
      </c>
      <c r="AT133" s="188">
        <f t="shared" ref="AT133" si="2973">IF(OR($B133=$B139,AT136=0),0,ROUND((AU134+AZ138)/AT136,0))</f>
        <v>0</v>
      </c>
      <c r="AU133" s="178">
        <f t="shared" ref="AU133:AU134" si="2974">SUM(AV133:BB133)</f>
        <v>0</v>
      </c>
      <c r="AV133" s="179">
        <f t="shared" ref="AV133" si="2975">IF(SUM($AM$9:$AS$9)=SUM($AV$9:$BB$9),AM133,IF(AND(SUM($AV$9:$BB$9)&gt;42,SUM($AV$9:$BB$9)&lt;49),AM133,0))</f>
        <v>0</v>
      </c>
      <c r="AW133" s="179">
        <f t="shared" ref="AW133" si="2976">IF(SUM($AM$9:$AS$9)=SUM($AV$9:$BB$9),AN133,IF(AND(SUM($AV$9:$BB$9)&gt;42,SUM($AV$9:$BB$9)&lt;49),AN133,0))</f>
        <v>0</v>
      </c>
      <c r="AX133" s="179">
        <f t="shared" ref="AX133" si="2977">IF(SUM($AM$9:$AS$9)=SUM($AV$9:$BB$9),AO133,IF(AND(SUM($AV$9:$BB$9)&gt;42,SUM($AV$9:$BB$9)&lt;49),AO133,0))</f>
        <v>0</v>
      </c>
      <c r="AY133" s="179">
        <f t="shared" ref="AY133" si="2978">IF(SUM($AM$9:$AS$9)=SUM($AV$9:$BB$9),AP133,IF(AND(SUM($AV$9:$BB$9)&gt;42,SUM($AV$9:$BB$9)&lt;49),AP133,0))</f>
        <v>0</v>
      </c>
      <c r="AZ133" s="180">
        <f t="shared" ref="AZ133" si="2979">IF(SUM($AM$9:$AS$9)=SUM($AV$9:$BB$9),AQ133,IF(AND(SUM($AV$9:$BB$9)&gt;42,SUM($AV$9:$BB$9)&lt;49),AQ133,0))</f>
        <v>0</v>
      </c>
      <c r="BA133" s="181">
        <f t="shared" ref="BA133" si="2980">IF(SUM($AM$9:$AS$9)=SUM($AV$9:$BB$9),AR133,IF(AND(SUM($AV$9:$BB$9)&gt;42,SUM($AV$9:$BB$9)&lt;49),AR133,0))</f>
        <v>0</v>
      </c>
      <c r="BB133" s="182">
        <f t="shared" ref="BB133" si="2981">IF(SUM($AM$9:$AS$9)=SUM($AV$9:$BB$9),AS133,IF(AND(SUM($AV$9:$BB$9)&gt;42,SUM($AV$9:$BB$9)&lt;49),AS133,0))</f>
        <v>0</v>
      </c>
      <c r="BC133" s="1">
        <f t="shared" ref="BC133" si="2982">IF(L135=0,0,L135-K138)</f>
        <v>0</v>
      </c>
      <c r="BD133" s="103">
        <f t="shared" ref="BD133" si="2983">P138-N138</f>
        <v>0</v>
      </c>
      <c r="BE133" s="104" t="s">
        <v>80</v>
      </c>
      <c r="BK133" s="96">
        <f t="shared" ref="BK133" si="2984">K134-G134</f>
        <v>-18</v>
      </c>
      <c r="BL133" s="97" t="s">
        <v>76</v>
      </c>
    </row>
    <row r="134" spans="1:66" ht="12.75" hidden="1" customHeight="1" x14ac:dyDescent="0.2">
      <c r="B134" s="93"/>
      <c r="C134" s="94"/>
      <c r="D134" s="95"/>
      <c r="E134" s="115"/>
      <c r="F134" s="140" t="b">
        <f t="shared" ref="F134" si="2985">IF($B127=$B133,OR(F128,G133&lt;F133),G133&lt;F133)</f>
        <v>0</v>
      </c>
      <c r="G134" s="189">
        <f t="shared" si="1782"/>
        <v>18</v>
      </c>
      <c r="H134" s="120"/>
      <c r="I134" s="165">
        <f t="shared" si="2943"/>
        <v>0</v>
      </c>
      <c r="J134" s="194">
        <f t="shared" ref="J134" si="2986">7-COUNTIF(L133:R133,0)-COUNTIF(L133:R133,"")</f>
        <v>0</v>
      </c>
      <c r="K134" s="22">
        <f t="shared" si="2945"/>
        <v>0</v>
      </c>
      <c r="L134" s="35">
        <f t="shared" ref="L134:R134" si="2987">IF($B127=$B133,L133+L128,L133)</f>
        <v>0</v>
      </c>
      <c r="M134" s="35">
        <f t="shared" si="2987"/>
        <v>0</v>
      </c>
      <c r="N134" s="35">
        <f t="shared" si="2987"/>
        <v>0</v>
      </c>
      <c r="O134" s="35">
        <f t="shared" si="2987"/>
        <v>0</v>
      </c>
      <c r="P134" s="36">
        <f t="shared" si="2987"/>
        <v>0</v>
      </c>
      <c r="Q134" s="37">
        <f t="shared" si="2987"/>
        <v>0</v>
      </c>
      <c r="R134" s="38">
        <f t="shared" si="2987"/>
        <v>0</v>
      </c>
      <c r="S134" s="194">
        <f t="shared" ref="S134" si="2988">7-COUNTIF(U133:AA133,0)-COUNTIF(U133:AA133,"")</f>
        <v>0</v>
      </c>
      <c r="T134" s="22">
        <f t="shared" si="2947"/>
        <v>0</v>
      </c>
      <c r="U134" s="35">
        <f t="shared" ref="U134:AA134" si="2989">IF($B127=$B133,U133+U128,U133)</f>
        <v>0</v>
      </c>
      <c r="V134" s="35">
        <f t="shared" si="2989"/>
        <v>0</v>
      </c>
      <c r="W134" s="35">
        <f t="shared" si="2989"/>
        <v>0</v>
      </c>
      <c r="X134" s="35">
        <f t="shared" si="2989"/>
        <v>0</v>
      </c>
      <c r="Y134" s="36">
        <f t="shared" si="2989"/>
        <v>0</v>
      </c>
      <c r="Z134" s="37">
        <f t="shared" si="2989"/>
        <v>0</v>
      </c>
      <c r="AA134" s="38">
        <f t="shared" si="2989"/>
        <v>0</v>
      </c>
      <c r="AB134" s="194">
        <f t="shared" ref="AB134" si="2990">7-COUNTIF(AD133:AJ133,0)-COUNTIF(AD133:AJ133,"")</f>
        <v>0</v>
      </c>
      <c r="AC134" s="22">
        <f t="shared" si="2956"/>
        <v>0</v>
      </c>
      <c r="AD134" s="35">
        <f t="shared" ref="AD134:AJ134" si="2991">IF($B127=$B133,AD133+AD128,AD133)</f>
        <v>0</v>
      </c>
      <c r="AE134" s="35">
        <f t="shared" si="2991"/>
        <v>0</v>
      </c>
      <c r="AF134" s="35">
        <f t="shared" si="2991"/>
        <v>0</v>
      </c>
      <c r="AG134" s="35">
        <f t="shared" si="2991"/>
        <v>0</v>
      </c>
      <c r="AH134" s="36">
        <f t="shared" si="2991"/>
        <v>0</v>
      </c>
      <c r="AI134" s="37">
        <f t="shared" si="2991"/>
        <v>0</v>
      </c>
      <c r="AJ134" s="38">
        <f t="shared" si="2991"/>
        <v>0</v>
      </c>
      <c r="AK134" s="194">
        <f t="shared" ref="AK134" si="2992">7-COUNTIF(AM133:AS133,0)-COUNTIF(AM133:AS133,"")</f>
        <v>0</v>
      </c>
      <c r="AL134" s="22">
        <f t="shared" si="2965"/>
        <v>0</v>
      </c>
      <c r="AM134" s="35">
        <f t="shared" ref="AM134:AS134" si="2993">IF($B127=$B133,AM133+AM128,AM133)</f>
        <v>0</v>
      </c>
      <c r="AN134" s="35">
        <f t="shared" si="2993"/>
        <v>0</v>
      </c>
      <c r="AO134" s="35">
        <f t="shared" si="2993"/>
        <v>0</v>
      </c>
      <c r="AP134" s="35">
        <f t="shared" si="2993"/>
        <v>0</v>
      </c>
      <c r="AQ134" s="36">
        <f t="shared" si="2993"/>
        <v>0</v>
      </c>
      <c r="AR134" s="37">
        <f t="shared" si="2993"/>
        <v>0</v>
      </c>
      <c r="AS134" s="38">
        <f t="shared" si="2993"/>
        <v>0</v>
      </c>
      <c r="AT134" s="194">
        <f t="shared" ref="AT134" si="2994">7-COUNTIF(AV133:BB133,0)-COUNTIF(AV133:BB133,"")</f>
        <v>0</v>
      </c>
      <c r="AU134" s="22">
        <f t="shared" si="2974"/>
        <v>0</v>
      </c>
      <c r="AV134" s="35">
        <f t="shared" ref="AV134:BB134" si="2995">IF($B127=$B133,AV133+AV128,AV133)</f>
        <v>0</v>
      </c>
      <c r="AW134" s="35">
        <f t="shared" si="2995"/>
        <v>0</v>
      </c>
      <c r="AX134" s="35">
        <f t="shared" si="2995"/>
        <v>0</v>
      </c>
      <c r="AY134" s="35">
        <f t="shared" si="2995"/>
        <v>0</v>
      </c>
      <c r="AZ134" s="36">
        <f t="shared" si="2995"/>
        <v>0</v>
      </c>
      <c r="BA134" s="37">
        <f t="shared" si="2995"/>
        <v>0</v>
      </c>
      <c r="BB134" s="38">
        <f t="shared" si="2995"/>
        <v>0</v>
      </c>
      <c r="BC134" s="1">
        <f t="shared" ref="BC134" si="2996">IF(M135=0,0,M135-K138)</f>
        <v>0</v>
      </c>
      <c r="BD134" s="105">
        <f t="shared" ref="BD134" si="2997">7-J135</f>
        <v>0</v>
      </c>
      <c r="BE134" s="106" t="str">
        <f t="shared" ref="BE134:BE137" si="2998">BL134</f>
        <v>Dni realizacji</v>
      </c>
      <c r="BG134" s="89" t="s">
        <v>78</v>
      </c>
      <c r="BK134" s="98">
        <f t="shared" ref="BK134" si="2999">7-J135</f>
        <v>0</v>
      </c>
      <c r="BL134" s="99" t="s">
        <v>72</v>
      </c>
    </row>
    <row r="135" spans="1:66" ht="15" hidden="1" customHeight="1" x14ac:dyDescent="0.2">
      <c r="B135" s="116"/>
      <c r="C135" s="117"/>
      <c r="D135" s="118"/>
      <c r="E135" s="119"/>
      <c r="F135" s="92"/>
      <c r="G135" s="190">
        <f t="shared" ref="G135" si="3000">IF(AND($B127=$B133,$B127&lt;&gt;"",$B127&lt;&gt;0),F133+G129,F133)</f>
        <v>18</v>
      </c>
      <c r="H135" s="121"/>
      <c r="I135" s="165">
        <f t="shared" si="2943"/>
        <v>0</v>
      </c>
      <c r="J135" s="195">
        <f t="shared" ref="J135" si="3001">IF($B133=$B127,COUNTIF(L135:R135,0),COUNTIF(L136:R136,0)+COUNTIF(L136:R136,""))</f>
        <v>7</v>
      </c>
      <c r="K135" s="39">
        <f t="shared" ref="K135:R135" si="3002">IF($B127=$B133,K136+K129,K136)</f>
        <v>0</v>
      </c>
      <c r="L135" s="40">
        <f t="shared" si="3002"/>
        <v>0</v>
      </c>
      <c r="M135" s="40">
        <f t="shared" si="3002"/>
        <v>0</v>
      </c>
      <c r="N135" s="40">
        <f t="shared" si="3002"/>
        <v>0</v>
      </c>
      <c r="O135" s="40">
        <f t="shared" si="3002"/>
        <v>0</v>
      </c>
      <c r="P135" s="41">
        <f t="shared" si="3002"/>
        <v>0</v>
      </c>
      <c r="Q135" s="42">
        <f t="shared" si="3002"/>
        <v>0</v>
      </c>
      <c r="R135" s="43">
        <f t="shared" si="3002"/>
        <v>0</v>
      </c>
      <c r="S135" s="195">
        <f t="shared" ref="S135" si="3003">IF($B133=$B127,COUNTIF(U135:AA135,0),COUNTIF(U136:AA136,0)+COUNTIF(U136:AA136,""))</f>
        <v>7</v>
      </c>
      <c r="T135" s="39">
        <f t="shared" ref="T135:AA135" si="3004">IF($B127=$B133,T136+T129,T136)</f>
        <v>0</v>
      </c>
      <c r="U135" s="40">
        <f t="shared" si="3004"/>
        <v>0</v>
      </c>
      <c r="V135" s="40">
        <f t="shared" si="3004"/>
        <v>0</v>
      </c>
      <c r="W135" s="40">
        <f t="shared" si="3004"/>
        <v>0</v>
      </c>
      <c r="X135" s="40">
        <f t="shared" si="3004"/>
        <v>0</v>
      </c>
      <c r="Y135" s="41">
        <f t="shared" si="3004"/>
        <v>0</v>
      </c>
      <c r="Z135" s="42">
        <f t="shared" si="3004"/>
        <v>0</v>
      </c>
      <c r="AA135" s="43">
        <f t="shared" si="3004"/>
        <v>0</v>
      </c>
      <c r="AB135" s="195">
        <f t="shared" ref="AB135" si="3005">IF($B133=$B127,COUNTIF(AD135:AJ135,0),COUNTIF(AD136:AJ136,0)+COUNTIF(AD136:AJ136,""))</f>
        <v>7</v>
      </c>
      <c r="AC135" s="39">
        <f t="shared" ref="AC135:AJ135" si="3006">IF($B127=$B133,AC136+AC129,AC136)</f>
        <v>0</v>
      </c>
      <c r="AD135" s="40">
        <f t="shared" si="3006"/>
        <v>0</v>
      </c>
      <c r="AE135" s="40">
        <f t="shared" si="3006"/>
        <v>0</v>
      </c>
      <c r="AF135" s="40">
        <f t="shared" si="3006"/>
        <v>0</v>
      </c>
      <c r="AG135" s="40">
        <f t="shared" si="3006"/>
        <v>0</v>
      </c>
      <c r="AH135" s="41">
        <f t="shared" si="3006"/>
        <v>0</v>
      </c>
      <c r="AI135" s="42">
        <f t="shared" si="3006"/>
        <v>0</v>
      </c>
      <c r="AJ135" s="43">
        <f t="shared" si="3006"/>
        <v>0</v>
      </c>
      <c r="AK135" s="195">
        <f t="shared" ref="AK135" si="3007">IF($B133=$B127,COUNTIF(AM135:AS135,0),COUNTIF(AM136:AS136,0)+COUNTIF(AM136:AS136,""))</f>
        <v>7</v>
      </c>
      <c r="AL135" s="39">
        <f t="shared" ref="AL135:AS135" si="3008">IF($B127=$B133,AL136+AL129,AL136)</f>
        <v>0</v>
      </c>
      <c r="AM135" s="40">
        <f t="shared" si="3008"/>
        <v>0</v>
      </c>
      <c r="AN135" s="40">
        <f t="shared" si="3008"/>
        <v>0</v>
      </c>
      <c r="AO135" s="40">
        <f t="shared" si="3008"/>
        <v>0</v>
      </c>
      <c r="AP135" s="40">
        <f t="shared" si="3008"/>
        <v>0</v>
      </c>
      <c r="AQ135" s="41">
        <f t="shared" si="3008"/>
        <v>0</v>
      </c>
      <c r="AR135" s="42">
        <f t="shared" si="3008"/>
        <v>0</v>
      </c>
      <c r="AS135" s="43">
        <f t="shared" si="3008"/>
        <v>0</v>
      </c>
      <c r="AT135" s="195">
        <f t="shared" ref="AT135" si="3009">IF($B133=$B127,COUNTIF(AV135:BB135,0),COUNTIF(AV136:BB136,0)+COUNTIF(AV136:BB136,""))</f>
        <v>7</v>
      </c>
      <c r="AU135" s="39">
        <f t="shared" ref="AU135:BB135" si="3010">IF($B127=$B133,AU136+AU129,AU136)</f>
        <v>0</v>
      </c>
      <c r="AV135" s="40">
        <f t="shared" si="3010"/>
        <v>0</v>
      </c>
      <c r="AW135" s="40">
        <f t="shared" si="3010"/>
        <v>0</v>
      </c>
      <c r="AX135" s="40">
        <f t="shared" si="3010"/>
        <v>0</v>
      </c>
      <c r="AY135" s="40">
        <f t="shared" si="3010"/>
        <v>0</v>
      </c>
      <c r="AZ135" s="41">
        <f t="shared" si="3010"/>
        <v>0</v>
      </c>
      <c r="BA135" s="42">
        <f t="shared" si="3010"/>
        <v>0</v>
      </c>
      <c r="BB135" s="43">
        <f t="shared" si="3010"/>
        <v>0</v>
      </c>
      <c r="BC135" s="1">
        <f t="shared" ref="BC135" si="3011">IF(N135=0,0,N135-K138)</f>
        <v>0</v>
      </c>
      <c r="BD135" s="112">
        <f t="shared" ref="BD135" si="3012">BD134*K138</f>
        <v>0</v>
      </c>
      <c r="BE135" s="106" t="str">
        <f t="shared" si="2998"/>
        <v>Realizacja planu</v>
      </c>
      <c r="BG135" s="114">
        <f t="shared" ref="BG135" si="3013">J133</f>
        <v>0</v>
      </c>
      <c r="BH135" s="89" t="s">
        <v>73</v>
      </c>
      <c r="BK135" s="111">
        <f t="shared" ref="BK135" si="3014">BK134*K138</f>
        <v>0</v>
      </c>
      <c r="BL135" s="99" t="s">
        <v>71</v>
      </c>
      <c r="BN135" s="89" t="s">
        <v>79</v>
      </c>
    </row>
    <row r="136" spans="1:66" ht="15.75" customHeight="1" x14ac:dyDescent="0.2">
      <c r="A136" s="1" t="str">
        <f t="shared" ref="A136" si="3015">A133</f>
        <v>1. Niewypełnione</v>
      </c>
      <c r="B136" s="315">
        <f t="shared" si="1813"/>
        <v>20</v>
      </c>
      <c r="C136" s="318"/>
      <c r="D136" s="318"/>
      <c r="E136" s="318"/>
      <c r="F136" s="31"/>
      <c r="G136" s="183"/>
      <c r="H136" s="122">
        <f t="shared" ref="H136" si="3016">5-COUNTIF(AU133,0)-COUNTIF(AL133,0)-COUNTIF(AC133,0)-COUNTIF(T133,0)-COUNTIF(K133,0)</f>
        <v>0</v>
      </c>
      <c r="I136" s="165">
        <f t="shared" si="2943"/>
        <v>0</v>
      </c>
      <c r="J136" s="187">
        <f t="shared" ref="J136" si="3017">IF($B133=$B127,J130+IF($F133&lt;&gt;$G133,(K133+$G135-$G134)/$F133,K133/$F133),IF($F133&lt;&gt;G133,(K133+$G135-$G134)/$F133,K133/$F133))</f>
        <v>0</v>
      </c>
      <c r="K136" s="7">
        <f t="shared" ref="K136:K137" si="3018">SUM(L136:R136)</f>
        <v>0</v>
      </c>
      <c r="L136" s="26">
        <f t="shared" ref="L136:R136" si="3019">L133</f>
        <v>0</v>
      </c>
      <c r="M136" s="26">
        <f t="shared" si="3019"/>
        <v>0</v>
      </c>
      <c r="N136" s="26">
        <f t="shared" si="3019"/>
        <v>0</v>
      </c>
      <c r="O136" s="26">
        <f t="shared" si="3019"/>
        <v>0</v>
      </c>
      <c r="P136" s="26">
        <f t="shared" si="3019"/>
        <v>0</v>
      </c>
      <c r="Q136" s="29">
        <f t="shared" si="3019"/>
        <v>0</v>
      </c>
      <c r="R136" s="23">
        <f t="shared" si="3019"/>
        <v>0</v>
      </c>
      <c r="S136" s="187">
        <f t="shared" ref="S136" si="3020">IF($B133=$B127,S130+IF($F133&lt;&gt;$G133,(T133+$G135-$G134)/$F133,T133/$F133),IF($F133&lt;&gt;P133,(T133+$G135-$G134)/$F133,T133/$F133))</f>
        <v>0</v>
      </c>
      <c r="T136" s="7">
        <f t="shared" ref="T136:T137" si="3021">SUM(U136:AA136)</f>
        <v>0</v>
      </c>
      <c r="U136" s="26">
        <f t="shared" ref="U136:AA136" si="3022">U133</f>
        <v>0</v>
      </c>
      <c r="V136" s="26">
        <f t="shared" si="3022"/>
        <v>0</v>
      </c>
      <c r="W136" s="26">
        <f t="shared" si="3022"/>
        <v>0</v>
      </c>
      <c r="X136" s="26">
        <f t="shared" si="3022"/>
        <v>0</v>
      </c>
      <c r="Y136" s="113">
        <f t="shared" si="3022"/>
        <v>0</v>
      </c>
      <c r="Z136" s="29">
        <f t="shared" si="3022"/>
        <v>0</v>
      </c>
      <c r="AA136" s="23">
        <f t="shared" si="3022"/>
        <v>0</v>
      </c>
      <c r="AB136" s="187">
        <f t="shared" ref="AB136" si="3023">IF($B133=$B127,AB130+IF($F133&lt;&gt;$G133,(AC133+$G135-$G134)/$F133,AC133/$F133),IF($F133&lt;&gt;Y133,(AC133+$G135-$G134)/$F133,AC133/$F133))</f>
        <v>0</v>
      </c>
      <c r="AC136" s="7">
        <f t="shared" ref="AC136:AC137" si="3024">SUM(AD136:AJ136)</f>
        <v>0</v>
      </c>
      <c r="AD136" s="26">
        <f t="shared" ref="AD136:AJ136" si="3025">AD133</f>
        <v>0</v>
      </c>
      <c r="AE136" s="26">
        <f t="shared" si="3025"/>
        <v>0</v>
      </c>
      <c r="AF136" s="26">
        <f t="shared" si="3025"/>
        <v>0</v>
      </c>
      <c r="AG136" s="26">
        <f t="shared" si="3025"/>
        <v>0</v>
      </c>
      <c r="AH136" s="113">
        <f t="shared" si="3025"/>
        <v>0</v>
      </c>
      <c r="AI136" s="29">
        <f t="shared" si="3025"/>
        <v>0</v>
      </c>
      <c r="AJ136" s="23">
        <f t="shared" si="3025"/>
        <v>0</v>
      </c>
      <c r="AK136" s="187">
        <f t="shared" ref="AK136" si="3026">IF($B133=$B127,AK130+IF($F133&lt;&gt;$G133,(AL133+$G135-$G134)/$F133,AL133/$F133),IF($F133&lt;&gt;AH133,(AL133+$G135-$G134)/$F133,AL133/$F133))</f>
        <v>0</v>
      </c>
      <c r="AL136" s="7">
        <f t="shared" ref="AL136:AL137" si="3027">SUM(AM136:AS136)</f>
        <v>0</v>
      </c>
      <c r="AM136" s="26">
        <f t="shared" ref="AM136:AS136" si="3028">AM133</f>
        <v>0</v>
      </c>
      <c r="AN136" s="26">
        <f t="shared" si="3028"/>
        <v>0</v>
      </c>
      <c r="AO136" s="26">
        <f t="shared" si="3028"/>
        <v>0</v>
      </c>
      <c r="AP136" s="26">
        <f t="shared" si="3028"/>
        <v>0</v>
      </c>
      <c r="AQ136" s="113">
        <f t="shared" si="3028"/>
        <v>0</v>
      </c>
      <c r="AR136" s="29">
        <f t="shared" si="3028"/>
        <v>0</v>
      </c>
      <c r="AS136" s="23">
        <f t="shared" si="3028"/>
        <v>0</v>
      </c>
      <c r="AT136" s="187">
        <f t="shared" ref="AT136" si="3029">IF($B133=$B127,AT130+IF($F133&lt;&gt;$G133,(AU133+$G135-$G134)/$F133,AU133/$F133),IF($F133&lt;&gt;AQ133,(AU133+$G135-$G134)/$F133,AU133/$F133))</f>
        <v>0</v>
      </c>
      <c r="AU136" s="7">
        <f t="shared" ref="AU136:AU137" si="3030">SUM(AV136:BB136)</f>
        <v>0</v>
      </c>
      <c r="AV136" s="6">
        <f t="shared" si="1829"/>
        <v>0</v>
      </c>
      <c r="AW136" s="6">
        <f t="shared" ref="AW136:BB136" si="3031">IF(SUM($AM$9:$AS$9)=SUM($AV$9:$BB$9),AW133,IF(AND(SUM($AV$9:$BB$9)&gt;42,SUM($AV$9:$BB$9)&lt;49),AW133,0))</f>
        <v>0</v>
      </c>
      <c r="AX136" s="6">
        <f t="shared" si="3031"/>
        <v>0</v>
      </c>
      <c r="AY136" s="6">
        <f t="shared" si="3031"/>
        <v>0</v>
      </c>
      <c r="AZ136" s="26">
        <f t="shared" si="3031"/>
        <v>0</v>
      </c>
      <c r="BA136" s="29">
        <f t="shared" si="3031"/>
        <v>0</v>
      </c>
      <c r="BB136" s="23">
        <f t="shared" si="3031"/>
        <v>0</v>
      </c>
      <c r="BC136" s="1">
        <f t="shared" ref="BC136" si="3032">IF(O135=0,0,O135-K138)</f>
        <v>0</v>
      </c>
      <c r="BD136" s="105">
        <f t="shared" ref="BD136" si="3033">K135</f>
        <v>0</v>
      </c>
      <c r="BE136" s="106" t="str">
        <f t="shared" si="2998"/>
        <v>Godziny zrealizowane</v>
      </c>
      <c r="BK136" s="100">
        <f t="shared" ref="BK136" si="3034">K135</f>
        <v>0</v>
      </c>
      <c r="BL136" s="99" t="s">
        <v>77</v>
      </c>
    </row>
    <row r="137" spans="1:66" ht="15.75" customHeight="1" x14ac:dyDescent="0.2">
      <c r="A137" s="1" t="str">
        <f t="shared" ref="A137:A138" si="3035">A136</f>
        <v>1. Niewypełnione</v>
      </c>
      <c r="B137" s="315"/>
      <c r="C137" s="318"/>
      <c r="D137" s="318"/>
      <c r="E137" s="318"/>
      <c r="F137" s="31"/>
      <c r="G137" s="183"/>
      <c r="H137" s="123">
        <f t="shared" ref="H137" si="3036">IF($B133=$B127,H131+F137,$F137)</f>
        <v>0</v>
      </c>
      <c r="I137" s="165">
        <f t="shared" si="2943"/>
        <v>0</v>
      </c>
      <c r="J137" s="141">
        <f t="shared" ref="J137" si="3037">IF($H136=0,0,IF($B127=$B133,IF($H138&gt;0,$H138+J131,K133+J131),IF($H138&gt;0,$H138,K133)))</f>
        <v>0</v>
      </c>
      <c r="K137" s="7">
        <f t="shared" si="3018"/>
        <v>0</v>
      </c>
      <c r="L137" s="6"/>
      <c r="M137" s="6"/>
      <c r="N137" s="6"/>
      <c r="O137" s="6"/>
      <c r="P137" s="26"/>
      <c r="Q137" s="29"/>
      <c r="R137" s="23"/>
      <c r="S137" s="141">
        <f t="shared" ref="S137" si="3038">IF($H136=0,0,IF($B127=$B133,IF($H138&gt;0,$H138+S131,T133+S131),IF($H138&gt;0,$H138,T133)))</f>
        <v>0</v>
      </c>
      <c r="T137" s="7">
        <f t="shared" si="3021"/>
        <v>0</v>
      </c>
      <c r="U137" s="6"/>
      <c r="V137" s="6"/>
      <c r="W137" s="6"/>
      <c r="X137" s="6"/>
      <c r="Y137" s="26"/>
      <c r="Z137" s="29"/>
      <c r="AA137" s="23"/>
      <c r="AB137" s="141">
        <f t="shared" ref="AB137" si="3039">IF($H136=0,0,IF($B127=$B133,IF($H138&gt;0,$H138+AB131,AC133+AB131),IF($H138&gt;0,$H138,AC133)))</f>
        <v>0</v>
      </c>
      <c r="AC137" s="7">
        <f t="shared" si="3024"/>
        <v>0</v>
      </c>
      <c r="AD137" s="6"/>
      <c r="AE137" s="6"/>
      <c r="AF137" s="6"/>
      <c r="AG137" s="6"/>
      <c r="AH137" s="26"/>
      <c r="AI137" s="29"/>
      <c r="AJ137" s="23"/>
      <c r="AK137" s="141">
        <f t="shared" ref="AK137" si="3040">IF($H136=0,0,IF($B127=$B133,IF($H138&gt;0,$H138+AK131,AL133+AK131),IF($H138&gt;0,$H138,AL133)))</f>
        <v>0</v>
      </c>
      <c r="AL137" s="7">
        <f t="shared" si="3027"/>
        <v>0</v>
      </c>
      <c r="AM137" s="6"/>
      <c r="AN137" s="6"/>
      <c r="AO137" s="6"/>
      <c r="AP137" s="6"/>
      <c r="AQ137" s="26"/>
      <c r="AR137" s="29"/>
      <c r="AS137" s="23"/>
      <c r="AT137" s="141">
        <f t="shared" ref="AT137" si="3041">IF($H136=0,0,IF($B127=$B133,IF($H138&gt;0,$H138+AT131,AU133+AT131),IF($H138&gt;0,$H138,AU133)))</f>
        <v>0</v>
      </c>
      <c r="AU137" s="7">
        <f t="shared" si="3030"/>
        <v>0</v>
      </c>
      <c r="AV137" s="6"/>
      <c r="AW137" s="6"/>
      <c r="AX137" s="6"/>
      <c r="AY137" s="6"/>
      <c r="AZ137" s="26"/>
      <c r="BA137" s="29"/>
      <c r="BB137" s="23"/>
      <c r="BC137" s="1">
        <f t="shared" ref="BC137" si="3042">IF(P135=0,0,P135-K138)</f>
        <v>0</v>
      </c>
      <c r="BD137" s="107">
        <f t="shared" ref="BD137" si="3043">BD136-BD135</f>
        <v>0</v>
      </c>
      <c r="BE137" s="108" t="str">
        <f t="shared" si="2998"/>
        <v>godziny ponadwymiarowe = Plan -to  co powinien uczyć</v>
      </c>
      <c r="BK137" s="100">
        <f t="shared" ref="BK137" si="3044">BK136-BK135</f>
        <v>0</v>
      </c>
      <c r="BL137" s="99" t="s">
        <v>74</v>
      </c>
    </row>
    <row r="138" spans="1:66" ht="18.75" customHeight="1" thickBot="1" x14ac:dyDescent="0.25">
      <c r="A138" s="1" t="str">
        <f t="shared" si="3035"/>
        <v>1. Niewypełnione</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Rozpocznij wypełniając nazwisko i imię, sprawdź pensum, l. tygodni, godz. w roku</v>
      </c>
      <c r="C138" s="321"/>
      <c r="D138" s="321"/>
      <c r="E138" s="321"/>
      <c r="F138" s="203"/>
      <c r="G138" s="204"/>
      <c r="H138" s="205">
        <f t="shared" si="1844"/>
        <v>0</v>
      </c>
      <c r="I138" s="206"/>
      <c r="J138" s="207">
        <f t="shared" ref="J138" si="3045">IF($B127=$B133,IF(L133+L128&gt;0,1,0)+IF(M133+M128&gt;0,1,0)+IF(N133+N128&gt;0,1,0)+IF(O133+O128&gt;0,1,0)+IF(P133+P128&gt;0,1,0)+IF(Q133+Q128&gt;0,1,0)+IF(R133+R128&gt;0,1,0),J134)</f>
        <v>0</v>
      </c>
      <c r="K138" s="208">
        <f t="shared" ref="K138" si="3046">IF(OR($B133=$B139,J138=0,(K134-Q138+O138)&lt;=0),0,(K134-Q138+O138)/J138)</f>
        <v>0</v>
      </c>
      <c r="L138" s="209">
        <f t="shared" ref="L138" si="3047">IF(K138*(7-J135)&lt;=0,0,K138*(7-J135))</f>
        <v>0</v>
      </c>
      <c r="M138" s="311">
        <f t="shared" ref="M138" si="3048">ROUND(IF(OR(K135-K138*(7-J135)+P138&lt;0,$B133=$B139,K138&lt;=0,K135=0),0,IF(K135-K138*(7-J135)+P138&gt;Q138-O138+P138,Q138-O138+P138,K135-K138*(7-J135)+P138)),1)</f>
        <v>0</v>
      </c>
      <c r="N138" s="312"/>
      <c r="O138" s="210">
        <f t="shared" ref="O138" si="3049">IF(OR($B133=$B139,J134=0),0,IF($B133=$B127,J133,$F133))</f>
        <v>0</v>
      </c>
      <c r="P138" s="211">
        <f t="shared" ref="P138" si="3050">IF(OR($B133=$B139,J138=0),0,$G135-$G134)</f>
        <v>0</v>
      </c>
      <c r="Q138" s="212">
        <f t="shared" ref="Q138" si="3051">IF(OR($B133=$B139,J138=0),0,J137)</f>
        <v>0</v>
      </c>
      <c r="R138" s="213">
        <f t="shared" ref="R138" si="3052">IF($B133=$B139,0,K135)</f>
        <v>0</v>
      </c>
      <c r="S138" s="207">
        <f t="shared" ref="S138" si="3053">IF($B127=$B133,IF(U133+U128&gt;0,1,0)+IF(V133+V128&gt;0,1,0)+IF(W133+W128&gt;0,1,0)+IF(X133+X128&gt;0,1,0)+IF(Y133+Y128&gt;0,1,0)+IF(Z133+Z128&gt;0,1,0)+IF(AA133+AA128&gt;0,1,0),S134)</f>
        <v>0</v>
      </c>
      <c r="T138" s="208">
        <f t="shared" ref="T138" si="3054">IF(OR($B133=$B139,S138=0,(T134-Z138+X138)&lt;=0),0,(T134-Z138+X138)/S138)</f>
        <v>0</v>
      </c>
      <c r="U138" s="209">
        <f t="shared" ref="U138" si="3055">IF(T138*(7-S135)&lt;=0,0,T138*(7-S135))</f>
        <v>0</v>
      </c>
      <c r="V138" s="311">
        <f t="shared" ref="V138" si="3056">ROUND(IF(OR(T135-T138*(7-S135)+Y138&lt;0,$B133=$B139,T138&lt;=0,T135=0),0,IF(T135-T138*(7-S135)+Y138&gt;Z138-X138+Y138,Z138-X138+Y138,T135-T138*(7-S135)+Y138)),1)</f>
        <v>0</v>
      </c>
      <c r="W138" s="312"/>
      <c r="X138" s="210">
        <f t="shared" ref="X138" si="3057">IF(OR($B133=$B139,S134=0),0,IF($B133=$B127,S133,$F133))</f>
        <v>0</v>
      </c>
      <c r="Y138" s="211">
        <f t="shared" ref="Y138" si="3058">IF(OR($B133=$B139,S138=0),0,$G135-$G134)</f>
        <v>0</v>
      </c>
      <c r="Z138" s="212">
        <f t="shared" ref="Z138" si="3059">IF(OR($B133=$B139,S138=0),0,S137)</f>
        <v>0</v>
      </c>
      <c r="AA138" s="213">
        <f t="shared" ref="AA138" si="3060">IF($B133=$B139,0,T135)</f>
        <v>0</v>
      </c>
      <c r="AB138" s="207">
        <f t="shared" ref="AB138" si="3061">IF($B127=$B133,IF(AD133+AD128&gt;0,1,0)+IF(AE133+AE128&gt;0,1,0)+IF(AF133+AF128&gt;0,1,0)+IF(AG133+AG128&gt;0,1,0)+IF(AH133+AH128&gt;0,1,0)+IF(AI133+AI128&gt;0,1,0)+IF(AJ133+AJ128&gt;0,1,0),AB134)</f>
        <v>0</v>
      </c>
      <c r="AC138" s="208">
        <f t="shared" ref="AC138" si="3062">IF(OR($B133=$B139,AB138=0,(AC134-AI138+AG138)&lt;=0),0,(AC134-AI138+AG138)/AB138)</f>
        <v>0</v>
      </c>
      <c r="AD138" s="209">
        <f t="shared" ref="AD138" si="3063">IF(AC138*(7-AB135)&lt;=0,0,AC138*(7-AB135))</f>
        <v>0</v>
      </c>
      <c r="AE138" s="311">
        <f t="shared" ref="AE138" si="3064">ROUND(IF(OR(AC135-AC138*(7-AB135)+AH138&lt;0,$B133=$B139,AC138&lt;=0,AC135=0),0,IF(AC135-AC138*(7-AB135)+AH138&gt;AI138-AG138+AH138,AI138-AG138+AH138,AC135-AC138*(7-AB135)+AH138)),1)</f>
        <v>0</v>
      </c>
      <c r="AF138" s="312"/>
      <c r="AG138" s="210">
        <f t="shared" ref="AG138" si="3065">IF(OR($B133=$B139,AB134=0),0,IF($B133=$B127,AB133,$F133))</f>
        <v>0</v>
      </c>
      <c r="AH138" s="211">
        <f t="shared" ref="AH138" si="3066">IF(OR($B133=$B139,AB138=0),0,$G135-$G134)</f>
        <v>0</v>
      </c>
      <c r="AI138" s="212">
        <f t="shared" ref="AI138" si="3067">IF(OR($B133=$B139,AB138=0),0,AB137)</f>
        <v>0</v>
      </c>
      <c r="AJ138" s="213">
        <f t="shared" ref="AJ138" si="3068">IF($B133=$B139,0,AC135)</f>
        <v>0</v>
      </c>
      <c r="AK138" s="207">
        <f t="shared" ref="AK138" si="3069">IF($B127=$B133,IF(AM133+AM128&gt;0,1,0)+IF(AN133+AN128&gt;0,1,0)+IF(AO133+AO128&gt;0,1,0)+IF(AP133+AP128&gt;0,1,0)+IF(AQ133+AQ128&gt;0,1,0)+IF(AR133+AR128&gt;0,1,0)+IF(AS133+AS128&gt;0,1,0),AK134)</f>
        <v>0</v>
      </c>
      <c r="AL138" s="208">
        <f t="shared" ref="AL138" si="3070">IF(OR($B133=$B139,AK138=0,(AL134-AR138+AP138)&lt;=0),0,(AL134-AR138+AP138)/AK138)</f>
        <v>0</v>
      </c>
      <c r="AM138" s="209">
        <f t="shared" ref="AM138" si="3071">IF(AL138*(7-AK135)&lt;=0,0,AL138*(7-AK135))</f>
        <v>0</v>
      </c>
      <c r="AN138" s="311">
        <f t="shared" ref="AN138" si="3072">ROUND(IF(OR(AL135-AL138*(7-AK135)+AQ138&lt;0,$B133=$B139,AL138&lt;=0,AL135=0),0,IF(AL135-AL138*(7-AK135)+AQ138&gt;AR138-AP138+AQ138,AR138-AP138+AQ138,AL135-AL138*(7-AK135)+AQ138)),1)</f>
        <v>0</v>
      </c>
      <c r="AO138" s="312"/>
      <c r="AP138" s="210">
        <f t="shared" ref="AP138" si="3073">IF(OR($B133=$B139,AK134=0),0,IF($B133=$B127,AK133,$F133))</f>
        <v>0</v>
      </c>
      <c r="AQ138" s="211">
        <f t="shared" ref="AQ138" si="3074">IF(OR($B133=$B139,AK138=0),0,$G135-$G134)</f>
        <v>0</v>
      </c>
      <c r="AR138" s="212">
        <f t="shared" ref="AR138" si="3075">IF(OR($B133=$B139,AK138=0),0,AK137)</f>
        <v>0</v>
      </c>
      <c r="AS138" s="213">
        <f t="shared" ref="AS138" si="3076">IF($B133=$B139,0,AL135)</f>
        <v>0</v>
      </c>
      <c r="AT138" s="207">
        <f t="shared" ref="AT138" si="3077">IF($B127=$B133,IF(AV133+AV128&gt;0,1,0)+IF(AW133+AW128&gt;0,1,0)+IF(AX133+AX128&gt;0,1,0)+IF(AY133+AY128&gt;0,1,0)+IF(AZ133+AZ128&gt;0,1,0)+IF(BA133+BA128&gt;0,1,0)+IF(BB133+BB128&gt;0,1,0),AT134)</f>
        <v>0</v>
      </c>
      <c r="AU138" s="208">
        <f t="shared" ref="AU138" si="3078">IF(OR($B133=$B139,AT138=0,(AU134-BA138+AY138)&lt;=0),0,(AU134-BA138+AY138)/AT138)</f>
        <v>0</v>
      </c>
      <c r="AV138" s="209">
        <f t="shared" ref="AV138" si="3079">IF(AU138*(7-AT135)&lt;=0,0,AU138*(7-AT135))</f>
        <v>0</v>
      </c>
      <c r="AW138" s="311">
        <f t="shared" ref="AW138" si="3080">ROUND(IF(OR(AU135-AU138*(7-AT135)+AZ138&lt;0,$B133=$B139,AU138&lt;=0,AU135=0),0,IF(AU135-AU138*(7-AT135)+AZ138&gt;BA138-AY138+AZ138,BA138-AY138+AZ138,AU135-AU138*(7-AT135)+AZ138)),1)</f>
        <v>0</v>
      </c>
      <c r="AX138" s="312"/>
      <c r="AY138" s="210">
        <f t="shared" ref="AY138" si="3081">IF(OR($B133=$B139,AT134=0),0,IF($B133=$B127,AT133,$F133))</f>
        <v>0</v>
      </c>
      <c r="AZ138" s="211">
        <f t="shared" ref="AZ138" si="3082">IF(OR($B133=$B139,AT138=0),0,$G135-$G134)</f>
        <v>0</v>
      </c>
      <c r="BA138" s="212">
        <f t="shared" ref="BA138" si="3083">IF(OR($B133=$B139,AT138=0),0,AT137)</f>
        <v>0</v>
      </c>
      <c r="BB138" s="213">
        <f t="shared" ref="BB138" si="3084">IF($B133=$B139,0,AU135)</f>
        <v>0</v>
      </c>
      <c r="BC138" s="89">
        <f t="shared" ref="BC138" si="3085">SUBTOTAL(9,BC133:BC137)</f>
        <v>0</v>
      </c>
      <c r="BD138" s="109">
        <f t="shared" ref="BD138" si="3086">BD133</f>
        <v>0</v>
      </c>
      <c r="BE138" s="110">
        <f t="shared" ref="BE138" si="3087">IF(BD137&lt;=BD138,BD137,BD138)</f>
        <v>0</v>
      </c>
      <c r="BF138" s="90" t="str">
        <f t="shared" ref="BF138" si="3088">BM138</f>
        <v>godziny ponadwymiarowe wynik po sprawdzeniu czy nie przekracza planu</v>
      </c>
      <c r="BK138" s="101">
        <f t="shared" ref="BK138" si="3089">BK133</f>
        <v>-18</v>
      </c>
      <c r="BL138" s="102">
        <f t="shared" ref="BL138" si="3090">IF(BK137&lt;=BK133,BK137,BK133)</f>
        <v>-18</v>
      </c>
      <c r="BM138" s="91" t="s">
        <v>75</v>
      </c>
    </row>
    <row r="139" spans="1:66" ht="15.75" x14ac:dyDescent="0.2">
      <c r="A139" s="1" t="str">
        <f t="shared" ref="A139" si="3091">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c r="BC139" s="1">
        <f t="shared" ref="BC139" si="3092">IF(L141=0,0,L141-K144)</f>
        <v>0</v>
      </c>
      <c r="BD139" s="103">
        <f t="shared" ref="BD139" si="3093">P144-N144</f>
        <v>0</v>
      </c>
      <c r="BE139" s="104" t="s">
        <v>80</v>
      </c>
      <c r="BK139" s="96">
        <f t="shared" ref="BK139" si="3094">K140-G140</f>
        <v>0</v>
      </c>
      <c r="BL139" s="97" t="s">
        <v>76</v>
      </c>
    </row>
    <row r="140" spans="1:66"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c r="BC140" s="1">
        <f t="shared" ref="BC140" si="3095">IF(M141=0,0,M141-K144)</f>
        <v>0</v>
      </c>
      <c r="BD140" s="105">
        <f t="shared" ref="BD140" si="3096">7-J141</f>
        <v>7</v>
      </c>
      <c r="BE140" s="106" t="str">
        <f t="shared" ref="BE140:BE143" si="3097">BL140</f>
        <v>Dni realizacji</v>
      </c>
      <c r="BG140" s="89" t="s">
        <v>78</v>
      </c>
      <c r="BK140" s="98">
        <f t="shared" ref="BK140" si="3098">7-J141</f>
        <v>7</v>
      </c>
      <c r="BL140" s="99" t="s">
        <v>72</v>
      </c>
    </row>
    <row r="141" spans="1:66"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c r="BC141" s="1">
        <f t="shared" ref="BC141" si="3099">IF(N141=0,0,N141-K144)</f>
        <v>0</v>
      </c>
      <c r="BD141" s="112">
        <f t="shared" ref="BD141" si="3100">BD140*K144</f>
        <v>0</v>
      </c>
      <c r="BE141" s="106" t="str">
        <f t="shared" si="3097"/>
        <v>Realizacja planu</v>
      </c>
      <c r="BG141" s="114">
        <f t="shared" ref="BG141" si="3101">J139</f>
        <v>0</v>
      </c>
      <c r="BH141" s="89" t="s">
        <v>73</v>
      </c>
      <c r="BK141" s="111">
        <f t="shared" ref="BK141" si="3102">BK140*K144</f>
        <v>0</v>
      </c>
      <c r="BL141" s="99" t="s">
        <v>71</v>
      </c>
      <c r="BN141" s="89" t="s">
        <v>79</v>
      </c>
    </row>
    <row r="142" spans="1:66" ht="15.75" customHeight="1" x14ac:dyDescent="0.2">
      <c r="A142" s="1" t="str">
        <f t="shared" ref="A142" si="3103">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c r="BC142" s="1">
        <f t="shared" ref="BC142" si="3104">IF(O141=0,0,O141-K144)</f>
        <v>0</v>
      </c>
      <c r="BD142" s="105">
        <f t="shared" ref="BD142" si="3105">K141</f>
        <v>0</v>
      </c>
      <c r="BE142" s="106" t="str">
        <f t="shared" si="3097"/>
        <v>Godziny zrealizowane</v>
      </c>
      <c r="BK142" s="100">
        <f t="shared" ref="BK142" si="3106">K141</f>
        <v>0</v>
      </c>
      <c r="BL142" s="99" t="s">
        <v>77</v>
      </c>
    </row>
    <row r="143" spans="1:66" ht="15.75" customHeight="1" x14ac:dyDescent="0.2">
      <c r="A143" s="1" t="str">
        <f t="shared" ref="A143:A144" si="3107">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c r="BC143" s="1">
        <f t="shared" ref="BC143" si="3108">IF(P141=0,0,P141-K144)</f>
        <v>0</v>
      </c>
      <c r="BD143" s="107">
        <f t="shared" ref="BD143" si="3109">BD142-BD141</f>
        <v>0</v>
      </c>
      <c r="BE143" s="108" t="str">
        <f t="shared" si="3097"/>
        <v>godziny ponadwymiarowe = Plan -to  co powinien uczyć</v>
      </c>
      <c r="BK143" s="100">
        <f t="shared" ref="BK143" si="3110">BK142-BK141</f>
        <v>0</v>
      </c>
      <c r="BL143" s="99" t="s">
        <v>74</v>
      </c>
    </row>
    <row r="144" spans="1:66" ht="18.75" customHeight="1" thickBot="1" x14ac:dyDescent="0.25">
      <c r="A144" s="1" t="str">
        <f t="shared" si="3107"/>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c r="BC144" s="89">
        <f t="shared" ref="BC144" si="3111">SUBTOTAL(9,BC139:BC143)</f>
        <v>0</v>
      </c>
      <c r="BD144" s="109">
        <f t="shared" ref="BD144" si="3112">BD139</f>
        <v>0</v>
      </c>
      <c r="BE144" s="110">
        <f t="shared" ref="BE144" si="3113">IF(BD143&lt;=BD144,BD143,BD144)</f>
        <v>0</v>
      </c>
      <c r="BF144" s="90" t="str">
        <f t="shared" ref="BF144" si="3114">BM144</f>
        <v>godziny ponadwymiarowe wynik po sprawdzeniu czy nie przekracza planu</v>
      </c>
      <c r="BK144" s="101">
        <f t="shared" ref="BK144" si="3115">BK139</f>
        <v>0</v>
      </c>
      <c r="BL144" s="102">
        <f t="shared" ref="BL144" si="3116">IF(BK143&lt;=BK139,BK143,BK139)</f>
        <v>0</v>
      </c>
      <c r="BM144" s="91" t="s">
        <v>75</v>
      </c>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60:E60"/>
    <mergeCell ref="C22:E23"/>
    <mergeCell ref="C28:E29"/>
    <mergeCell ref="C34:E35"/>
    <mergeCell ref="X2:X7"/>
    <mergeCell ref="Y2:Y7"/>
    <mergeCell ref="B55:E55"/>
    <mergeCell ref="B58:B59"/>
    <mergeCell ref="B49:E49"/>
    <mergeCell ref="B52:B53"/>
    <mergeCell ref="B28:B29"/>
    <mergeCell ref="B22:B23"/>
    <mergeCell ref="B18:E18"/>
    <mergeCell ref="C40:E41"/>
    <mergeCell ref="B37:E37"/>
    <mergeCell ref="B40:B41"/>
    <mergeCell ref="B48:E48"/>
    <mergeCell ref="O2:O7"/>
    <mergeCell ref="P2:P7"/>
    <mergeCell ref="D8:E8"/>
    <mergeCell ref="V30:W30"/>
    <mergeCell ref="S1:S8"/>
    <mergeCell ref="J1:J8"/>
    <mergeCell ref="AB1:AB8"/>
    <mergeCell ref="T2:T8"/>
    <mergeCell ref="U2:U7"/>
    <mergeCell ref="V2:V7"/>
    <mergeCell ref="B16:B17"/>
    <mergeCell ref="B1:B8"/>
    <mergeCell ref="B34:B35"/>
    <mergeCell ref="M2:M7"/>
    <mergeCell ref="N2:N7"/>
    <mergeCell ref="W2:W7"/>
    <mergeCell ref="R2:R7"/>
    <mergeCell ref="B43:E43"/>
    <mergeCell ref="B46:B47"/>
    <mergeCell ref="B13:E13"/>
    <mergeCell ref="C3:D3"/>
    <mergeCell ref="C4:D4"/>
    <mergeCell ref="C5:D5"/>
    <mergeCell ref="C6:D6"/>
    <mergeCell ref="C1:E2"/>
    <mergeCell ref="Q2:Q7"/>
    <mergeCell ref="I1:I8"/>
    <mergeCell ref="T1:AA1"/>
    <mergeCell ref="F2:G8"/>
    <mergeCell ref="K2:K8"/>
    <mergeCell ref="L2:L7"/>
    <mergeCell ref="C46:E47"/>
    <mergeCell ref="B36:E36"/>
    <mergeCell ref="B85:E85"/>
    <mergeCell ref="B88:B89"/>
    <mergeCell ref="C88:E89"/>
    <mergeCell ref="C52:E53"/>
    <mergeCell ref="C58:E59"/>
    <mergeCell ref="C64:E65"/>
    <mergeCell ref="C70:E71"/>
    <mergeCell ref="C76:E77"/>
    <mergeCell ref="C82:E83"/>
    <mergeCell ref="B78:E78"/>
    <mergeCell ref="B79:E79"/>
    <mergeCell ref="B82:B83"/>
    <mergeCell ref="B73:E73"/>
    <mergeCell ref="B76:B77"/>
    <mergeCell ref="B54:E54"/>
    <mergeCell ref="B42:E42"/>
    <mergeCell ref="B72:E72"/>
    <mergeCell ref="B66:E66"/>
    <mergeCell ref="B67:E67"/>
    <mergeCell ref="B70:B71"/>
    <mergeCell ref="B61:E61"/>
    <mergeCell ref="B64:B65"/>
    <mergeCell ref="BA2:BA7"/>
    <mergeCell ref="AY2:AY7"/>
    <mergeCell ref="AZ2:AZ7"/>
    <mergeCell ref="B25:E25"/>
    <mergeCell ref="B24:E24"/>
    <mergeCell ref="B30:E30"/>
    <mergeCell ref="B31:E31"/>
    <mergeCell ref="AR2:AR7"/>
    <mergeCell ref="AT1:AT8"/>
    <mergeCell ref="AU1:BB1"/>
    <mergeCell ref="F1:G1"/>
    <mergeCell ref="K1:R1"/>
    <mergeCell ref="AP2:AP7"/>
    <mergeCell ref="AF2:AF7"/>
    <mergeCell ref="A12:BB12"/>
    <mergeCell ref="C16:E17"/>
    <mergeCell ref="B19:E19"/>
    <mergeCell ref="BB2:BB7"/>
    <mergeCell ref="M18:N18"/>
    <mergeCell ref="V18:W18"/>
    <mergeCell ref="AE18:AF18"/>
    <mergeCell ref="AN18:AO18"/>
    <mergeCell ref="AW18:AX18"/>
    <mergeCell ref="AO2:AO7"/>
    <mergeCell ref="AE2:AE7"/>
    <mergeCell ref="AN2:AN7"/>
    <mergeCell ref="V24:W24"/>
    <mergeCell ref="AE24:AF24"/>
    <mergeCell ref="AN24:AO24"/>
    <mergeCell ref="AW24:AX24"/>
    <mergeCell ref="AD2:AD7"/>
    <mergeCell ref="Z2:Z7"/>
    <mergeCell ref="AJ2:AJ7"/>
    <mergeCell ref="AA2:AA7"/>
    <mergeCell ref="AC2:AC8"/>
    <mergeCell ref="AX2:AX7"/>
    <mergeCell ref="AU2:AU8"/>
    <mergeCell ref="AV2:AV7"/>
    <mergeCell ref="AW2:AW7"/>
    <mergeCell ref="AQ2:AQ7"/>
    <mergeCell ref="AG2:AG7"/>
    <mergeCell ref="AH2:AH7"/>
    <mergeCell ref="AL2:AL8"/>
    <mergeCell ref="AM2:AM7"/>
    <mergeCell ref="AS2:AS7"/>
    <mergeCell ref="AK1:AK8"/>
    <mergeCell ref="AL1:AS1"/>
    <mergeCell ref="AC1:AJ1"/>
    <mergeCell ref="M126:N126"/>
    <mergeCell ref="V48:W48"/>
    <mergeCell ref="AE48:AF48"/>
    <mergeCell ref="AN48:AO48"/>
    <mergeCell ref="AW48:AX48"/>
    <mergeCell ref="M54:N54"/>
    <mergeCell ref="V54:W54"/>
    <mergeCell ref="AE54:AF54"/>
    <mergeCell ref="AN54:AO54"/>
    <mergeCell ref="M84:N84"/>
    <mergeCell ref="V84:W84"/>
    <mergeCell ref="AE84:AF84"/>
    <mergeCell ref="AN84:AO84"/>
    <mergeCell ref="AW84:AX84"/>
    <mergeCell ref="AE120:AF120"/>
    <mergeCell ref="AN120:AO120"/>
    <mergeCell ref="M72:N72"/>
    <mergeCell ref="V72:W72"/>
    <mergeCell ref="AE72:AF72"/>
    <mergeCell ref="AN72:AO72"/>
    <mergeCell ref="AW72:AX72"/>
    <mergeCell ref="M78:N78"/>
    <mergeCell ref="V78:W78"/>
    <mergeCell ref="AE78:AF78"/>
    <mergeCell ref="AE138:AF138"/>
    <mergeCell ref="AN138:AO138"/>
    <mergeCell ref="B84:E84"/>
    <mergeCell ref="B109:E109"/>
    <mergeCell ref="B112:B113"/>
    <mergeCell ref="AI2:AI7"/>
    <mergeCell ref="B94:B95"/>
    <mergeCell ref="C94:E95"/>
    <mergeCell ref="M90:N90"/>
    <mergeCell ref="V90:W90"/>
    <mergeCell ref="B132:E132"/>
    <mergeCell ref="B126:E126"/>
    <mergeCell ref="B127:E127"/>
    <mergeCell ref="B130:B131"/>
    <mergeCell ref="C130:E131"/>
    <mergeCell ref="C124:E125"/>
    <mergeCell ref="B121:E121"/>
    <mergeCell ref="B124:B125"/>
    <mergeCell ref="M120:N120"/>
    <mergeCell ref="V120:W120"/>
    <mergeCell ref="B114:E114"/>
    <mergeCell ref="C112:E113"/>
    <mergeCell ref="C118:E119"/>
    <mergeCell ref="B115:E115"/>
    <mergeCell ref="B144:E144"/>
    <mergeCell ref="B138:E138"/>
    <mergeCell ref="B139:E139"/>
    <mergeCell ref="B142:B143"/>
    <mergeCell ref="B133:E133"/>
    <mergeCell ref="B136:B137"/>
    <mergeCell ref="C142:E143"/>
    <mergeCell ref="C136:E137"/>
    <mergeCell ref="V144:W144"/>
    <mergeCell ref="M138:N138"/>
    <mergeCell ref="V138:W138"/>
    <mergeCell ref="B120:E120"/>
    <mergeCell ref="AW120:AX120"/>
    <mergeCell ref="B118:B119"/>
    <mergeCell ref="B90:E90"/>
    <mergeCell ref="B91:E91"/>
    <mergeCell ref="B108:E108"/>
    <mergeCell ref="B102:E102"/>
    <mergeCell ref="C100:E101"/>
    <mergeCell ref="C106:E107"/>
    <mergeCell ref="B103:E103"/>
    <mergeCell ref="B106:B107"/>
    <mergeCell ref="B97:E97"/>
    <mergeCell ref="B100:B101"/>
    <mergeCell ref="B96:E96"/>
    <mergeCell ref="M24:N24"/>
    <mergeCell ref="M30:N30"/>
    <mergeCell ref="M36:N36"/>
    <mergeCell ref="M42:N42"/>
    <mergeCell ref="M66:N66"/>
    <mergeCell ref="V66:W66"/>
    <mergeCell ref="AE66:AF66"/>
    <mergeCell ref="AN66:AO66"/>
    <mergeCell ref="AW66:AX66"/>
    <mergeCell ref="AW54:AX54"/>
    <mergeCell ref="M60:N60"/>
    <mergeCell ref="V60:W60"/>
    <mergeCell ref="AE60:AF60"/>
    <mergeCell ref="AN60:AO60"/>
    <mergeCell ref="AW60:AX60"/>
    <mergeCell ref="M48:N48"/>
    <mergeCell ref="V36:W36"/>
    <mergeCell ref="AE36:AF36"/>
    <mergeCell ref="AN36:AO36"/>
    <mergeCell ref="AW36:AX36"/>
    <mergeCell ref="AE30:AF30"/>
    <mergeCell ref="AN30:AO30"/>
    <mergeCell ref="AW30:AX30"/>
    <mergeCell ref="V42:W42"/>
    <mergeCell ref="AE42:AF42"/>
    <mergeCell ref="AW90:AX90"/>
    <mergeCell ref="M96:N96"/>
    <mergeCell ref="V96:W96"/>
    <mergeCell ref="AE96:AF96"/>
    <mergeCell ref="AN96:AO96"/>
    <mergeCell ref="AW96:AX96"/>
    <mergeCell ref="M102:N102"/>
    <mergeCell ref="V102:W102"/>
    <mergeCell ref="AE102:AF102"/>
    <mergeCell ref="AN102:AO102"/>
    <mergeCell ref="AW102:AX102"/>
    <mergeCell ref="AE90:AF90"/>
    <mergeCell ref="AN90:AO90"/>
    <mergeCell ref="AN78:AO78"/>
    <mergeCell ref="AW78:AX78"/>
    <mergeCell ref="AN42:AO42"/>
    <mergeCell ref="AW42:AX42"/>
    <mergeCell ref="AW144:AX144"/>
    <mergeCell ref="M108:N108"/>
    <mergeCell ref="V108:W108"/>
    <mergeCell ref="AE108:AF108"/>
    <mergeCell ref="AN108:AO108"/>
    <mergeCell ref="AW108:AX108"/>
    <mergeCell ref="M114:N114"/>
    <mergeCell ref="V114:W114"/>
    <mergeCell ref="AE114:AF114"/>
    <mergeCell ref="AN114:AO114"/>
    <mergeCell ref="AW114:AX114"/>
    <mergeCell ref="AW138:AX138"/>
    <mergeCell ref="M144:N144"/>
    <mergeCell ref="AW126:AX126"/>
    <mergeCell ref="M132:N132"/>
    <mergeCell ref="V132:W132"/>
    <mergeCell ref="AE132:AF132"/>
    <mergeCell ref="AN132:AO132"/>
    <mergeCell ref="AW132:AX132"/>
    <mergeCell ref="V126:W126"/>
    <mergeCell ref="AE126:AF126"/>
    <mergeCell ref="AN126:AO126"/>
    <mergeCell ref="AE144:AF144"/>
    <mergeCell ref="AN144:AO144"/>
  </mergeCells>
  <phoneticPr fontId="9" type="noConversion"/>
  <conditionalFormatting sqref="B24:E24">
    <cfRule type="notContainsBlanks" dxfId="119" priority="10">
      <formula>LEN(TRIM(B24))&gt;0</formula>
    </cfRule>
  </conditionalFormatting>
  <conditionalFormatting sqref="B30:E30 B36:E36 B42:E42 B48:E48 B54:E54 B60:E60 B66:E66 B72:E72 B78:E78 B84:E84 B90:E90 B96:E96 B102:E102 B108:E108 B114:E114 B120:E120 B126:E126 B132:E132 B138:E138 B144:E144">
    <cfRule type="notContainsBlanks" dxfId="118" priority="5">
      <formula>LEN(TRIM(B30))&gt;0</formula>
    </cfRule>
  </conditionalFormatting>
  <dataValidations xWindow="292" yWindow="440" count="34">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AM23:AS23 AV23:BB23 U23:AA23 AD23:AJ23 L23:R23 U17:AA17 L17:R17 AD17:AJ17 AM17:AS17 AV17:BB17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U29:AA29 U35:AA35 U41:AA41 U47:AA47 U53:AA53 U59:AA59 U65:AA65 U71:AA71 U77:AA77 U83:AA83 U89:AA89 U95:AA95 U101:AA101 U107:AA107 U113:AA113 U119:AA119 U125:AA125 U131:AA131 U137:AA137 U143:AA143 AD29:AJ29 AD35:AJ35 AD41:AJ41 AD47:AJ47 AD53:AJ53 AD59:AJ59 AD65:AJ65 AD71:AJ71 AD77:AJ77 AD83:AJ83 AD89:AJ89 AD95:AJ95 AD101:AJ101 AD107:AJ107 AD113:AJ113 AD119:AJ119 AD125:AJ125 AD131:AJ131 AD137:AJ137 AD143:AJ143 L29:R29 L35:R35 L41:R41 L47:R47 L53:R53 L59:R59 L65:R65 L71:R71 L77:R77 L83:R83 L89:R89 L95:R95 L101:R101 L107:R107 L113:R113 L119:R119 L125:R125 L131:R131 L137:R137 L143:R143">
      <formula1>0</formula1>
      <formula2>9</formula2>
    </dataValidation>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promptTitle="GODZINY NOCNE" prompt="Wpisać liczbę godzin nocnych przepracowanych w okresie rozliczeniowym art. 42b KN_x000a_" sqref="F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AD22:AJ22 U16:AA16 L22:R22 U22:AA22 AV22:BB22 AM22:AS22 L16:R16 AV16:BB16 AD16:AJ16 AM16:AS16 AD28:AJ28 AD34:AJ34 AD40:AJ40 AD46:AJ46 AD52:AJ52 AD58:AJ58 AD64:AJ64 AD70:AJ70 AD76:AJ76 AD82:AJ82 AD88:AJ88 AD94:AJ94 AD100:AJ100 AD106:AJ106 AD112:AJ112 AD118:AJ118 AD124:AJ124 AD130:AJ130 AD136:AJ136 AD142:AJ142 L28:R28 L34:R34 L40:R40 L46:R46 L52:R52 L58:R58 L64:R64 L70:R70 L76:R76 L82:R82 L88:R88 L94:R94 L100:R100 L106:R106 L112:R112 L118:R118 L124:R124 L130:R130 L136:R136 L142:R14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M28:AS28 AM34:AS34 AM40:AS40 AM46:AS46 AM52:AS52 AM58:AS58 AM64:AS64 AM70:AS70 AM76:AS76 AM82:AS82 AM88:AS88 AM94:AS94 AM100:AS100 AM106:AS106 AM112:AS112 AM118:AS118 AM124:AS124 AM130:AS130 AM136:AS136 AM142:AS142">
      <formula1>0</formula1>
      <formula2>L13</formula2>
    </dataValidation>
    <dataValidation type="decimal" allowBlank="1" showErrorMessage="1" errorTitle="Błąd" error="Nieprawidłowa liczba godzin planowanych na dany dzień" sqref="AD19:AJ19 U19:AA19 L19:R19 AM19:AS19 L13:R13 U13:AA13 AD13:AJ13 AM13:AS13 AD25:AJ25 AD31:AJ31 AD37:AJ37 AD43:AJ43 AD49:AJ49 AD55:AJ55 AD61:AJ61 AD67:AJ67 AD73:AJ73 AD79:AJ79 AD85:AJ85 AD91:AJ91 AD97:AJ97 AD103:AJ103 AD109:AJ109 AD115:AJ115 AD121:AJ121 AD127:AJ127 AD133:AJ133 AD139:AJ139 U25:AA25 U31:AA31 U37:AA37 U43:AA43 U49:AA49 U55:AA55 U61:AA61 U67:AA67 U73:AA73 U79:AA79 U85:AA85 U91:AA91 U97:AA97 U103:AA103 U109:AA109 U115:AA115 U121:AA121 U127:AA127 U133:AA133 U139:AA139 L25:R25 L31:R31 L37:R37 L43:R43 L49:R49 L55:R55 L61:R61 L67:R67 L73:R73 L79:R79 L85:R85 L91:R91 L97:R97 L103:R103 L109:R109 L115:R115 L121:R121 L127:R127 L133:R133 L139:R139 AM25:AS25 AM31:AS31 AM37:AS37 AM43:AS43 AM49:AS49 AM55:AS55 AM61:AS61 AM67:AS67 AM73:AS73 AM79:AS79 AM85:AS85 AM91:AS91 AM97:AS97 AM103:AS103 AM109:AS109 AM115:AS115 AM121:AS121 AM127:AS127 AM133:AS133 AM139:AS139">
      <formula1>0</formula1>
      <formula2>15</formula2>
    </dataValidation>
    <dataValidation type="decimal" allowBlank="1" showErrorMessage="1" errorTitle="BŁĄD" error="Nieprawidłowa liczba godzin planowanych na dany dzień" sqref="AV19:BB19 AV13:BB13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BA24 BA18 Q24 AR24 AI24 AI18 AR18 Q18 Z18 Z24 BA30 BA36 BA42 BA48 BA54 BA60 BA66 BA72 BA78 BA84 BA90 BA96 BA102 BA108 BA114 BA120 BA126 BA132 BA138 BA144 Q30 Q36 Q42 Q48 Q54 Q60 Q66 Q72 Q78 Q84 Q90 Q96 Q102 Q108 Q114 Q120 Q126 Q132 Q138 Q144 AR30 AR36 AR42 AR48 AR54 AR60 AR66 AR72 AR78 AR84 AR90 AR96 AR102 AR108 AR114 AR120 AR126 AR132 AR138 AR144 AI30 AI36 AI42 AI48 AI54 AI60 AI66 AI72 AI78 AI84 AI90 AI96 AI102 AI108 AI114 AI120 AI126 AI132 AI138 AI144 Z30 Z36 Z42 Z48 Z54 Z60 Z66 Z72 Z78 Z84 Z90 Z96 Z102 Z108 Z114 Z120 Z126 Z132 Z138 Z144"/>
    <dataValidation allowBlank="1" showInputMessage="1" showErrorMessage="1" promptTitle="Wybór placówki" prompt="Nazwę placówki należy wybrać z rozwijalnej listy w arkuszu &quot;Wydruk&quot;" sqref="F2:G8"/>
    <dataValidation allowBlank="1" showInputMessage="1" promptTitle="Tygodniowa liczba godzin" prompt="zrealizowanych przez nauczyciela." sqref="R18 AJ24 BB18 R24 AJ18 AA18 AS24 BB24 AS18 AA24 AJ30 AJ36 AJ42 AJ48 AJ54 AJ60 AJ66 AJ72 AJ78 AJ84 AJ90 AJ96 AJ102 AJ108 AJ114 AJ120 AJ126 AJ132 AJ138 AJ144 R30 R36 R42 R48 R54 R60 R66 R72 R78 R84 R90 R96 R102 R108 R114 R120 R126 R132 R138 R144 AS30 AS36 AS42 AS48 AS54 AS60 AS66 AS72 AS78 AS84 AS90 AS96 AS102 AS108 AS114 AS120 AS126 AS132 AS138 AS144 BB30 BB36 BB42 BB48 BB54 BB60 BB66 BB72 BB78 BB84 BB90 BB96 BB102 BB108 BB114 BB120 BB126 BB132 BB138 BB144 AA30 AA36 AA42 AA48 AA54 AA60 AA66 AA72 AA78 AA84 AA90 AA96 AA102 AA108 AA114 AA120 AA126 AA132 AA138 AA144"/>
    <dataValidation allowBlank="1" showInputMessage="1" promptTitle="Godziny ponadwymiarowe" prompt="Tygodniowa liczba godzin ponadwymiarowych" sqref="V18 AE24 M18 AW24 AW18 AN18 V24 AN24 AE18 M24 AE30 AE36 AE42 AE48 AE54 AE60 AE66 AE72 AE78 AE84 AE90 AE96 AE102 AE108 AE114 AE120 AE126 AE132 AE138 AE144 AW30 AW36 AW42 AW48 AW54 AW60 AW66 AW72 AW78 AW84 AW90 AW96 AW102 AW108 AW114 AW120 AW126 AW132 AW138 AW144 V30 V36 V42 V48 V54 V60 V66 V72 V78 V84 V90 V96 V102 V108 V114 V120 V126 V132 V138 V144 AN30 AN36 AN42 AN48 AN54 AN60 AN66 AN72 AN78 AN84 AN90 AN96 AN102 AN108 AN114 AN120 AN126 AN132 AN138 AN144 M30 M36 M42 M48 M54 M60 M66 M72 M78 M84 M90 M96 M102 M108 M114 M120 M126 M132 M138 M144"/>
    <dataValidation allowBlank="1" showInputMessage="1" showErrorMessage="1" promptTitle="Pensum" prompt="lub w przypadku kilku uśrednione pensum." sqref="AY24 AY18 AP24 O18 AG18 X18 AG24 O24 AP18 X24 AY30 AY36 AY42 AY48 AY54 AY60 AY66 AY72 AY78 AY84 AY90 AY96 AY102 AY108 AY114 AY120 AY126 AY132 AY138 AY144 AP30 AP36 AP42 AP48 AP54 AP60 AP66 AP72 AP78 AP84 AP90 AP96 AP102 AP108 AP114 AP120 AP126 AP132 AP138 AP144 AG30 AG36 AG42 AG48 AG54 AG60 AG66 AG72 AG78 AG84 AG90 AG96 AG102 AG108 AG114 AG120 AG126 AG132 AG138 AG144 O30 O36 O42 O48 O54 O60 O66 O72 O78 O84 O90 O96 O102 O108 O114 O120 O126 O132 O138 O144 X30 X36 X42 X48 X54 X60 X66 X72 X78 X84 X90 X96 X102 X108 X114 X120 X126 X132 X138 X144"/>
    <dataValidation allowBlank="1" showInputMessage="1" showErrorMessage="1" promptTitle="Dzienna liczba godzin" prompt="Dzienna obowiązkowa liczba godzin nauczyciela w danym tygodniu_x000a__x000a_" sqref="T24 AU18 K24 AU24 T18 AL24 AC18 K18 AL18 AC24 T30 T36 T42 T48 T54 T60 T66 T72 T78 T84 T90 T96 T102 T108 T114 T120 T126 T132 T138 T144 K30 K36 K42 K48 K54 K60 K66 K72 K78 K84 K90 K96 K102 K108 K114 K120 K126 K132 K138 K144 AU30 AU36 AU42 AU48 AU54 AU60 AU66 AU72 AU78 AU84 AU90 AU96 AU102 AU108 AU114 AU120 AU126 AU132 AU138 AU144 AL30 AL36 AL42 AL48 AL54 AL60 AL66 AL72 AL78 AL84 AL90 AL96 AL102 AL108 AL114 AL120 AL126 AL132 AL138 AL144 AC30 AC36 AC42 AC48 AC54 AC60 AC66 AC72 AC78 AC84 AC90 AC96 AC102 AC108 AC114 AC120 AC126 AC132 AC138 AC144"/>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Pensum" prompt="Obowiązkowy tygodniowy wymiar godzin pracy nauczyciela" sqref="F19 F25 F31 F37 F43 F49 F55 F61 F67 F73 F79 F85 F91 F97 F103 F109 F115 F121 F127 F133 F139"/>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Tygodniowa liczba godzin" prompt="Tygodniowa obowiązkowa liczba godzin nauczyciela_x000a_" sqref="U24 U18 AV18 AM24 AV24 L24 AM18 AD18 AD24 L18 U30 U36 U42 U48 U54 U60 U66 U72 U78 U84 U90 U96 U102 U108 U114 U120 U126 U132 U138 U144 AM30 AM36 AM42 AM48 AM54 AM60 AM66 AM72 AM78 AM84 AM90 AM96 AM102 AM108 AM114 AM120 AM126 AM132 AM138 AM144 AV30 AV36 AV42 AV48 AV54 AV60 AV66 AV72 AV78 AV84 AV90 AV96 AV102 AV108 AV114 AV120 AV126 AV132 AV138 AV144 L30 L36 L42 L48 L54 L60 L66 L72 L78 L84 L90 L96 L102 L108 L114 L120 L126 L132 L138 L144 AD30 AD36 AD42 AD48 AD54 AD60 AD66 AD72 AD78 AD84 AD90 AD96 AD102 AD108 AD114 AD120 AD126 AD132 AD138 AD144"/>
    <dataValidation allowBlank="1" showInputMessage="1" showErrorMessage="1" promptTitle="Godziny zniżki" prompt="wynikające z:_x000a_1. uzupełnienia etat art. 22 KN_x000a_2. pełnienia funkcji kierowniczych_x000a_3. pracy w danej szkole wyłącznie w godzinach ponadwymiarowych" sqref="AZ24 AZ18 AH24 AQ24 Y24 Y18 AQ18 P18 P24 AH18 AZ30 AZ36 AZ42 AZ48 AZ54 AZ60 AZ66 AZ72 AZ78 AZ84 AZ90 AZ96 AZ102 AZ108 AZ114 AZ120 AZ126 AZ132 AZ138 AZ144 AH30 AH36 AH42 AH48 AH54 AH60 AH66 AH72 AH78 AH84 AH90 AH96 AH102 AH108 AH114 AH120 AH126 AH132 AH138 AH144 AQ30 AQ36 AQ42 AQ48 AQ54 AQ60 AQ66 AQ72 AQ78 AQ84 AQ90 AQ96 AQ102 AQ108 AQ114 AQ120 AQ126 AQ132 AQ138 AQ144 Y30 Y36 Y42 Y48 Y54 Y60 Y66 Y72 Y78 Y84 Y90 Y96 Y102 Y108 Y114 Y120 Y126 Y132 Y138 Y144 P30 P36 P42 P48 P54 P60 P66 P72 P78 P84 P90 P96 P102 P108 P114 P120 P126 P132 P138 P144"/>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promptTitle="Korekta godzin ponadwymiarowych" prompt="Dla wszystkich pensów" sqref="H23 H17 H29 H35 H41 H47 H53 H59 H65 H71 H77 H83 H89 H95 H101 H107 H113 H119 H125 H131 H137 H143"/>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showErrorMessage="1" promptTitle="Liczba dni pracy planu" prompt="w danym pensum" sqref="S20 AK14 AT14 J20 AB20 AT20 AK20 J14 S14 AB14 S26 S32 S38 S44 S50 S56 S62 S68 S74 S80 S86 S92 S98 S104 S110 S116 S122 S128 S134 S140 J26 J32 J38 J44 J50 J56 J62 J68 J74 J80 J86 J92 J98 J104 J110 J116 J122 J128 J134 J140 AB26 AB32 AB38 AB44 AB50 AB56 AB62 AB68 AB74 AB80 AB86 AB92 AB98 AB104 AB110 AB116 AB122 AB128 AB134 AB140 AT26 AT32 AT38 AT44 AT50 AT56 AT62 AT68 AT74 AT80 AT86 AT92 AT98 AT104 AT110 AT116 AT122 AT128 AT134 AT140 AK26 AK32 AK38 AK44 AK50 AK56 AK62 AK68 AK74 AK80 AK86 AK92 AK98 AK104 AK110 AK116 AK122 AK128 AK134 AK140"/>
    <dataValidation allowBlank="1" showInputMessage="1" showErrorMessage="1" promptTitle="Dni wolne w wykonaniu" prompt="dla danego pensum oraz dla wszystkich pensów" sqref="S21 AK15 AT15 J21 AB21 AT21 AK21 J15 S15 AB15 S27 S33 S39 S45 S51 S57 S63 S69 S75 S81 S87 S93 S99 S105 S111 S117 S123 S129 S135 S141 J27 J33 J39 J45 J51 J57 J63 J69 J75 J81 J87 J93 J99 J105 J111 J117 J123 J129 J135 J141 AB27 AB33 AB39 AB45 AB51 AB57 AB63 AB69 AB75 AB81 AB87 AB93 AB99 AB105 AB111 AB117 AB123 AB129 AB135 AB141 AT27 AT33 AT39 AT45 AT51 AT57 AT63 AT69 AT75 AT81 AT87 AT93 AT99 AT105 AT111 AT117 AT123 AT129 AT135 AT141 AK27 AK33 AK39 AK45 AK51 AK57 AK63 AK69 AK75 AK81 AK87 AK93 AK99 AK105 AK111 AK117 AK123 AK129 AK135 AK141"/>
    <dataValidation allowBlank="1" showInputMessage="1" showErrorMessage="1" promptTitle="do wyliczenia uśredn pensum" prompt="godziny plany/pensum_x000a_dla danego pensum oraz suma ilorazów wszystkich pensów_x000a_" sqref="AK16 AB22 AT16 J22 AT22 AK22 S22 J16 S16 AB16 AB28 AB34 AB40 AB46 AB52 AB58 AB64 AB70 AB76 AB82 AB88 AB94 AB100 AB106 AB112 AB118 AB124 AB130 AB136 AB142 J28 J34 J40 J46 J52 J58 J64 J70 J76 J82 J88 J94 J100 J106 J112 J118 J124 J130 J136 J142 AT28 AT34 AT40 AT46 AT52 AT58 AT64 AT70 AT76 AT82 AT88 AT94 AT100 AT106 AT112 AT118 AT124 AT130 AT136 AT142 AK28 AK34 AK40 AK46 AK52 AK58 AK64 AK70 AK76 AK82 AK88 AK94 AK100 AK106 AK112 AK118 AK124 AK130 AK136 AK142 S28 S34 S40 S46 S52 S58 S64 S70 S76 S82 S88 S94 S100 S106 S112 S118 S124 S130 S136 S142"/>
    <dataValidation allowBlank="1" showInputMessage="1" showErrorMessage="1" promptTitle="Mieszięczne godziny planu" prompt="lub średnia miesięczna liczba godz przy &quot;uśrednieniu&quot; art.42 ust. 5b KN  " sqref="AB23 S17 AT17 AT23 AK17 S23 J23 AK23 J17 AB17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J29 J35 J41 J47 J53 J59 J65 J71 J77 J83 J89 J95 J101 J107 J113 J119 J125 J131 J137 J143 AK29 AK35 AK41 AK47 AK53 AK59 AK65 AK71 AK77 AK83 AK89 AK95 AK101 AK107 AK113 AK119 AK125 AK131 AK137 AK143"/>
    <dataValidation allowBlank="1" showInputMessage="1" showErrorMessage="1" promptTitle="Planowane dni pracy w tygodniu" prompt="dla wszystkich pensów lub dla danego pensum" sqref="S24 AT18 J24 AB18 AB24 AK24 AT24 S18 J18 AK18 S30 S36 S42 S48 S54 S60 S66 S72 S78 S84 S90 S96 S102 S108 S114 S120 S126 S132 S138 S144 J30 J36 J42 J48 J54 J60 J66 J72 J78 J84 J90 J96 J102 J108 J114 J120 J126 J132 J138 J144 AB30 AB36 AB42 AB48 AB54 AB60 AB66 AB72 AB78 AB84 AB90 AB96 AB102 AB108 AB114 AB120 AB126 AB132 AB138 AB144 AK30 AK36 AK42 AK48 AK54 AK60 AK66 AK72 AK78 AK84 AK90 AK96 AK102 AK108 AK114 AK120 AK126 AK132 AK138 AK144 AT30 AT36 AT42 AT48 AT54 AT60 AT66 AT72 AT78 AT84 AT90 AT96 AT102 AT108 AT114 AT120 AT126 AT132 AT138 AT144"/>
    <dataValidation allowBlank="1" showInputMessage="1" showErrorMessage="1" promptTitle="Uśrednione pensum" prompt=" lub dane pensum" sqref="AK13 S19 AT13 J19 AB19 AT19 AK19 J13 S13 AB13 S25 S31 S37 S43 S49 S55 S61 S67 S73 S79 S85 S91 S97 S103 S109 S115 S121 S127 S133 S139 J25 J31 J37 J43 J49 J55 J61 J67 J73 J79 J85 J91 J97 J103 J109 J115 J121 J127 J133 J139 AB25 AB31 AB37 AB43 AB49 AB55 AB61 AB67 AB73 AB79 AB85 AB91 AB97 AB103 AB109 AB115 AB121 AB127 AB133 AB139 AT25 AT31 AT37 AT43 AT49 AT55 AT61 AT67 AT73 AT79 AT85 AT91 AT97 AT103 AT109 AT115 AT121 AT127 AT133 AT139 AK25 AK31 AK37 AK43 AK49 AK55 AK61 AK67 AK73 AK79 AK85 AK91 AK97 AK103 AK109 AK115 AK121 AK127 AK133 AK139"/>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z arkusza organizacyjnego_x000a_- wartość niezbędna, tylko gdy wypełniamy pole obok &quot;Roczna liczba godzin&quot;" sqref="F24 F30 F36 F42 F48 F54 F60 F66 F72 F78 F84 F90 F96 F102 F108 F114 F120 F126 F132 F138 F144"/>
  </dataValidations>
  <printOptions horizontalCentered="1"/>
  <pageMargins left="0.15748031496062992" right="0.11811023622047245" top="0.23622047244094491" bottom="0.15748031496062992" header="0.15748031496062992" footer="0.15748031496062992"/>
  <pageSetup paperSize="9" scale="52" fitToHeight="0" orientation="portrait" horizontalDpi="300" verticalDpi="300"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8A663E4F-C46C-4566-A4C4-28B8249BEF8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7" operator="containsText" id="{7FB4DD12-D2E1-4356-BDD1-A271B63296B8}">
            <xm:f>NOT(ISERROR(SEARCH(Wydruk!$AE$9,B24)))</xm:f>
            <xm:f>Wydruk!$AE$9</xm:f>
            <x14:dxf>
              <font>
                <b/>
                <i val="0"/>
                <color rgb="FFFF0000"/>
              </font>
              <fill>
                <patternFill>
                  <bgColor rgb="FFFFFF99"/>
                </patternFill>
              </fill>
            </x14:dxf>
          </x14:cfRule>
          <x14:cfRule type="containsText" priority="8" operator="containsText" id="{D8D5C572-8863-4DC9-B394-B42C3B780598}">
            <xm:f>NOT(ISERROR(SEARCH(Wydruk!$AE$10,B24)))</xm:f>
            <xm:f>Wydruk!$AE$10</xm:f>
            <x14:dxf>
              <font>
                <b val="0"/>
                <i val="0"/>
                <color auto="1"/>
              </font>
              <fill>
                <patternFill>
                  <bgColor rgb="FFFFFF99"/>
                </patternFill>
              </fill>
            </x14:dxf>
          </x14:cfRule>
          <x14:cfRule type="cellIs" priority="9" operator="equal" id="{B02AD896-7F69-43C2-B570-D5643BD2641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5C6D6B5-DEA7-4CA5-A50F-E04482ECF2C8}">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25D4F070-7F52-4C34-827E-01D4B705BC49}">
            <xm:f>NOT(ISERROR(SEARCH(Wydruk!$AE$9,B30)))</xm:f>
            <xm:f>Wydruk!$AE$9</xm:f>
            <x14:dxf>
              <font>
                <b/>
                <i val="0"/>
                <color rgb="FFFF0000"/>
              </font>
              <fill>
                <patternFill>
                  <bgColor rgb="FFFFFF99"/>
                </patternFill>
              </fill>
            </x14:dxf>
          </x14:cfRule>
          <x14:cfRule type="containsText" priority="3" operator="containsText" id="{D38F558F-538C-4C5C-A57A-8865065B2824}">
            <xm:f>NOT(ISERROR(SEARCH(Wydruk!$AE$10,B30)))</xm:f>
            <xm:f>Wydruk!$AE$10</xm:f>
            <x14:dxf>
              <font>
                <b val="0"/>
                <i val="0"/>
                <color auto="1"/>
              </font>
              <fill>
                <patternFill>
                  <bgColor rgb="FFFFFF99"/>
                </patternFill>
              </fill>
            </x14:dxf>
          </x14:cfRule>
          <x14:cfRule type="cellIs" priority="4" operator="equal" id="{2BF25351-41D1-4DE7-871F-22160D5D43D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F30" sqref="F30"/>
    </sheetView>
  </sheetViews>
  <sheetFormatPr defaultRowHeight="12.75" x14ac:dyDescent="0.2"/>
  <cols>
    <col min="1" max="1" width="2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44482</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175"/>
      <c r="I2" s="363"/>
      <c r="J2" s="331"/>
      <c r="K2" s="327" t="s">
        <v>2</v>
      </c>
      <c r="L2" s="326">
        <f>IF(wrzesień!AU19=0,wrzesień!AV2,wrzesień!BB2+1)</f>
        <v>44466</v>
      </c>
      <c r="M2" s="326">
        <f t="shared" ref="M2:R2" si="0">L2+1</f>
        <v>44467</v>
      </c>
      <c r="N2" s="326">
        <f t="shared" si="0"/>
        <v>44468</v>
      </c>
      <c r="O2" s="326">
        <f t="shared" si="0"/>
        <v>44469</v>
      </c>
      <c r="P2" s="326">
        <f t="shared" si="0"/>
        <v>44470</v>
      </c>
      <c r="Q2" s="325">
        <f t="shared" si="0"/>
        <v>44471</v>
      </c>
      <c r="R2" s="329">
        <f t="shared" si="0"/>
        <v>44472</v>
      </c>
      <c r="S2" s="331"/>
      <c r="T2" s="327" t="str">
        <f>K2</f>
        <v>suma</v>
      </c>
      <c r="U2" s="326">
        <f>R2+1</f>
        <v>44473</v>
      </c>
      <c r="V2" s="326">
        <f t="shared" ref="V2:AA2" si="1">U2+1</f>
        <v>44474</v>
      </c>
      <c r="W2" s="326">
        <f t="shared" si="1"/>
        <v>44475</v>
      </c>
      <c r="X2" s="326">
        <f t="shared" si="1"/>
        <v>44476</v>
      </c>
      <c r="Y2" s="326">
        <f t="shared" si="1"/>
        <v>44477</v>
      </c>
      <c r="Z2" s="325">
        <f t="shared" si="1"/>
        <v>44478</v>
      </c>
      <c r="AA2" s="329">
        <f t="shared" si="1"/>
        <v>44479</v>
      </c>
      <c r="AB2" s="331"/>
      <c r="AC2" s="327" t="str">
        <f>T2</f>
        <v>suma</v>
      </c>
      <c r="AD2" s="326">
        <f>AA2+1</f>
        <v>44480</v>
      </c>
      <c r="AE2" s="326">
        <f t="shared" ref="AE2:AJ2" si="2">AD2+1</f>
        <v>44481</v>
      </c>
      <c r="AF2" s="326">
        <f t="shared" si="2"/>
        <v>44482</v>
      </c>
      <c r="AG2" s="326">
        <f t="shared" si="2"/>
        <v>44483</v>
      </c>
      <c r="AH2" s="326">
        <f t="shared" si="2"/>
        <v>44484</v>
      </c>
      <c r="AI2" s="325">
        <f t="shared" si="2"/>
        <v>44485</v>
      </c>
      <c r="AJ2" s="329">
        <f t="shared" si="2"/>
        <v>44486</v>
      </c>
      <c r="AK2" s="331"/>
      <c r="AL2" s="327" t="str">
        <f>AC2</f>
        <v>suma</v>
      </c>
      <c r="AM2" s="326">
        <f>AJ2+1</f>
        <v>44487</v>
      </c>
      <c r="AN2" s="326">
        <f t="shared" ref="AN2:AS2" si="3">AM2+1</f>
        <v>44488</v>
      </c>
      <c r="AO2" s="326">
        <f t="shared" si="3"/>
        <v>44489</v>
      </c>
      <c r="AP2" s="326">
        <f t="shared" si="3"/>
        <v>44490</v>
      </c>
      <c r="AQ2" s="326">
        <f t="shared" si="3"/>
        <v>44491</v>
      </c>
      <c r="AR2" s="325">
        <f t="shared" si="3"/>
        <v>44492</v>
      </c>
      <c r="AS2" s="329">
        <f t="shared" si="3"/>
        <v>44493</v>
      </c>
      <c r="AT2" s="331"/>
      <c r="AU2" s="327" t="str">
        <f>AC2</f>
        <v>suma</v>
      </c>
      <c r="AV2" s="326">
        <f>AS2+1</f>
        <v>44494</v>
      </c>
      <c r="AW2" s="326">
        <f t="shared" ref="AW2:BB2" si="4">AV2+1</f>
        <v>44495</v>
      </c>
      <c r="AX2" s="326">
        <f t="shared" si="4"/>
        <v>44496</v>
      </c>
      <c r="AY2" s="326">
        <f t="shared" si="4"/>
        <v>44497</v>
      </c>
      <c r="AZ2" s="326">
        <f t="shared" si="4"/>
        <v>44498</v>
      </c>
      <c r="BA2" s="325">
        <f t="shared" si="4"/>
        <v>44499</v>
      </c>
      <c r="BB2" s="329">
        <f t="shared" si="4"/>
        <v>44500</v>
      </c>
    </row>
    <row r="3" spans="1:54" ht="9.9499999999999993" customHeight="1" x14ac:dyDescent="0.2">
      <c r="B3" s="367"/>
      <c r="C3" s="352"/>
      <c r="D3" s="353"/>
      <c r="E3" s="60" t="str">
        <f>wrzesień!E3</f>
        <v>komórki nieaktywne</v>
      </c>
      <c r="F3" s="344"/>
      <c r="G3" s="345"/>
      <c r="H3" s="175"/>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175"/>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175"/>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175"/>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175"/>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175"/>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10"/>
      <c r="I9" s="10"/>
      <c r="J9" s="12"/>
      <c r="K9" s="27"/>
      <c r="L9" s="11">
        <f>MONTH(L2)</f>
        <v>9</v>
      </c>
      <c r="M9" s="11">
        <f t="shared" ref="M9:R9" si="5">MONTH(M2)</f>
        <v>9</v>
      </c>
      <c r="N9" s="11">
        <f t="shared" si="5"/>
        <v>9</v>
      </c>
      <c r="O9" s="11">
        <f t="shared" si="5"/>
        <v>9</v>
      </c>
      <c r="P9" s="11">
        <f t="shared" si="5"/>
        <v>10</v>
      </c>
      <c r="Q9" s="11">
        <f t="shared" si="5"/>
        <v>10</v>
      </c>
      <c r="R9" s="19">
        <f t="shared" si="5"/>
        <v>10</v>
      </c>
      <c r="S9" s="21"/>
      <c r="T9" s="20"/>
      <c r="U9" s="11">
        <f t="shared" ref="U9:AA9" si="6">MONTH(U2)</f>
        <v>10</v>
      </c>
      <c r="V9" s="11">
        <f t="shared" si="6"/>
        <v>10</v>
      </c>
      <c r="W9" s="11">
        <f t="shared" si="6"/>
        <v>10</v>
      </c>
      <c r="X9" s="11">
        <f t="shared" si="6"/>
        <v>10</v>
      </c>
      <c r="Y9" s="11">
        <f t="shared" si="6"/>
        <v>10</v>
      </c>
      <c r="Z9" s="11">
        <f t="shared" si="6"/>
        <v>10</v>
      </c>
      <c r="AA9" s="19">
        <f t="shared" si="6"/>
        <v>10</v>
      </c>
      <c r="AB9" s="21"/>
      <c r="AC9" s="28"/>
      <c r="AD9" s="11">
        <f t="shared" ref="AD9:AJ9" si="7">MONTH(AD2)</f>
        <v>10</v>
      </c>
      <c r="AE9" s="11">
        <f t="shared" si="7"/>
        <v>10</v>
      </c>
      <c r="AF9" s="11">
        <f t="shared" si="7"/>
        <v>10</v>
      </c>
      <c r="AG9" s="11">
        <f t="shared" si="7"/>
        <v>10</v>
      </c>
      <c r="AH9" s="11">
        <f t="shared" si="7"/>
        <v>10</v>
      </c>
      <c r="AI9" s="11">
        <f t="shared" si="7"/>
        <v>10</v>
      </c>
      <c r="AJ9" s="19">
        <f t="shared" si="7"/>
        <v>10</v>
      </c>
      <c r="AK9" s="21"/>
      <c r="AL9" s="20"/>
      <c r="AM9" s="11">
        <f t="shared" ref="AM9:AS9" si="8">MONTH(AM2)</f>
        <v>10</v>
      </c>
      <c r="AN9" s="11">
        <f t="shared" si="8"/>
        <v>10</v>
      </c>
      <c r="AO9" s="11">
        <f t="shared" si="8"/>
        <v>10</v>
      </c>
      <c r="AP9" s="11">
        <f t="shared" si="8"/>
        <v>10</v>
      </c>
      <c r="AQ9" s="11">
        <f t="shared" si="8"/>
        <v>10</v>
      </c>
      <c r="AR9" s="11">
        <f t="shared" si="8"/>
        <v>10</v>
      </c>
      <c r="AS9" s="19">
        <f t="shared" si="8"/>
        <v>10</v>
      </c>
      <c r="AT9" s="21"/>
      <c r="AU9" s="28"/>
      <c r="AV9" s="11">
        <f t="shared" ref="AV9:BB9" si="9">MONTH(AV2)</f>
        <v>10</v>
      </c>
      <c r="AW9" s="11">
        <f t="shared" si="9"/>
        <v>10</v>
      </c>
      <c r="AX9" s="11">
        <f t="shared" si="9"/>
        <v>10</v>
      </c>
      <c r="AY9" s="11">
        <f t="shared" si="9"/>
        <v>10</v>
      </c>
      <c r="AZ9" s="11">
        <f t="shared" si="9"/>
        <v>10</v>
      </c>
      <c r="BA9" s="11">
        <f t="shared" si="9"/>
        <v>10</v>
      </c>
      <c r="BB9" s="24">
        <f t="shared" si="9"/>
        <v>10</v>
      </c>
    </row>
    <row r="10" spans="1:54" s="18" customFormat="1" hidden="1" x14ac:dyDescent="0.2">
      <c r="A10" s="32"/>
      <c r="B10" s="73">
        <v>1</v>
      </c>
      <c r="C10" s="73">
        <f>B10+1</f>
        <v>2</v>
      </c>
      <c r="D10" s="73">
        <f t="shared" ref="D10:BB10" si="10">C10+1</f>
        <v>3</v>
      </c>
      <c r="E10" s="73">
        <f t="shared" si="10"/>
        <v>4</v>
      </c>
      <c r="F10" s="73">
        <f t="shared" si="10"/>
        <v>5</v>
      </c>
      <c r="G10" s="73">
        <f t="shared" si="10"/>
        <v>6</v>
      </c>
      <c r="H10" s="50">
        <f t="shared" si="10"/>
        <v>7</v>
      </c>
      <c r="I10" s="50">
        <f t="shared" si="10"/>
        <v>8</v>
      </c>
      <c r="J10" s="50">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50">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50">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50">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50">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72" t="s">
        <v>59</v>
      </c>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4"/>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100</v>
      </c>
      <c r="J13" s="196">
        <f t="shared" ref="J13" si="11">IF(OR($B13=$B19,J16=0),0,ROUND((K14+P18)/J16,0))</f>
        <v>18</v>
      </c>
      <c r="K13" s="167">
        <f>SUM(L13:R13)</f>
        <v>20</v>
      </c>
      <c r="L13" s="143">
        <f>wrzesień!L13</f>
        <v>4</v>
      </c>
      <c r="M13" s="143">
        <f>wrzesień!M13</f>
        <v>3</v>
      </c>
      <c r="N13" s="143">
        <f>wrzesień!N13</f>
        <v>5</v>
      </c>
      <c r="O13" s="143">
        <f>wrzesień!O13</f>
        <v>2</v>
      </c>
      <c r="P13" s="144">
        <f>wrzesień!P13</f>
        <v>6</v>
      </c>
      <c r="Q13" s="145">
        <f>wrzesień!Q13</f>
        <v>0</v>
      </c>
      <c r="R13" s="147">
        <f>wrzesień!R13</f>
        <v>0</v>
      </c>
      <c r="S13" s="196">
        <f t="shared" ref="S13" si="12">IF(OR($B13=$B19,S16=0),0,ROUND((T14+Y18)/S16,0))</f>
        <v>18</v>
      </c>
      <c r="T13" s="142">
        <f>SUM(U13:AA13)</f>
        <v>20</v>
      </c>
      <c r="U13" s="143">
        <f>wrzesień!U13</f>
        <v>4</v>
      </c>
      <c r="V13" s="143">
        <f>wrzesień!V13</f>
        <v>3</v>
      </c>
      <c r="W13" s="143">
        <f>wrzesień!W13</f>
        <v>5</v>
      </c>
      <c r="X13" s="143">
        <f>wrzesień!X13</f>
        <v>2</v>
      </c>
      <c r="Y13" s="144">
        <f>wrzesień!Y13</f>
        <v>6</v>
      </c>
      <c r="Z13" s="145">
        <f>wrzesień!Z13</f>
        <v>0</v>
      </c>
      <c r="AA13" s="146">
        <f>wrzesień!AA13</f>
        <v>0</v>
      </c>
      <c r="AB13" s="196">
        <f t="shared" ref="AB13" si="13">IF(OR($B13=$B19,AB16=0),0,ROUND((AC14+AH18)/AB16,0))</f>
        <v>18</v>
      </c>
      <c r="AC13" s="142">
        <f>SUM(AD13:AJ13)</f>
        <v>20</v>
      </c>
      <c r="AD13" s="143">
        <f>wrzesień!AD13</f>
        <v>4</v>
      </c>
      <c r="AE13" s="143">
        <f>wrzesień!AE13</f>
        <v>3</v>
      </c>
      <c r="AF13" s="143">
        <f>wrzesień!AF13</f>
        <v>5</v>
      </c>
      <c r="AG13" s="143">
        <f>wrzesień!AG13</f>
        <v>2</v>
      </c>
      <c r="AH13" s="144">
        <f>wrzesień!AH13</f>
        <v>6</v>
      </c>
      <c r="AI13" s="145">
        <f>wrzesień!AI13</f>
        <v>0</v>
      </c>
      <c r="AJ13" s="146">
        <f>wrzesień!AJ13</f>
        <v>0</v>
      </c>
      <c r="AK13" s="196">
        <f t="shared" ref="AK13" si="14">IF(OR($B13=$B19,AK16=0),0,ROUND((AL14+AQ18)/AK16,0))</f>
        <v>18</v>
      </c>
      <c r="AL13" s="142">
        <f>SUM(AM13:AS13)</f>
        <v>20</v>
      </c>
      <c r="AM13" s="143">
        <f>wrzesień!AM13</f>
        <v>4</v>
      </c>
      <c r="AN13" s="143">
        <f>wrzesień!AN13</f>
        <v>3</v>
      </c>
      <c r="AO13" s="143">
        <f>wrzesień!AO13</f>
        <v>5</v>
      </c>
      <c r="AP13" s="143">
        <f>wrzesień!AP13</f>
        <v>2</v>
      </c>
      <c r="AQ13" s="144">
        <f>wrzesień!AQ13</f>
        <v>6</v>
      </c>
      <c r="AR13" s="145">
        <f>wrzesień!AR13</f>
        <v>0</v>
      </c>
      <c r="AS13" s="146">
        <f>wrzesień!AS13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36">
        <f>ROUND(IF(OR(AU15-AU18*(7-AT15)+AZ18&lt;0,$B13=$B19,AU18&lt;=0,AU15=0),0,IF(AU15-AU18*(7-AT15)+AZ18&gt;BA18-AY18+AZ18,BA18-AY18+AZ18,AU15-AU18*(7-AT15)+AZ18)),1)</f>
        <v>2</v>
      </c>
      <c r="AX18" s="337"/>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1</v>
      </c>
      <c r="B19" s="316">
        <f>wrzesień!B19</f>
        <v>1</v>
      </c>
      <c r="C19" s="317">
        <f>wrzesień!C19</f>
        <v>0</v>
      </c>
      <c r="D19" s="317">
        <f>wrzesień!D19</f>
        <v>0</v>
      </c>
      <c r="E19" s="317">
        <f>wrzesień!E19</f>
        <v>0</v>
      </c>
      <c r="F19" s="177">
        <f>wrzesień!F19</f>
        <v>18</v>
      </c>
      <c r="G19" s="185">
        <f>wrzesień!G19</f>
        <v>18</v>
      </c>
      <c r="H19" s="177"/>
      <c r="I19" s="192">
        <f>K19+T19+AC19+AL19+AU19</f>
        <v>5</v>
      </c>
      <c r="J19" s="186">
        <f t="shared" ref="J19" si="93">IF(OR($B19=$B25,J22=0),0,ROUND((K20+P24)/J22,0))</f>
        <v>18</v>
      </c>
      <c r="K19" s="51">
        <f>SUM(L19:R19)</f>
        <v>1</v>
      </c>
      <c r="L19" s="52">
        <f>wrzesień!L19</f>
        <v>1</v>
      </c>
      <c r="M19" s="52">
        <f>wrzesień!M19</f>
        <v>0</v>
      </c>
      <c r="N19" s="52">
        <f>wrzesień!N19</f>
        <v>0</v>
      </c>
      <c r="O19" s="52">
        <f>wrzesień!O19</f>
        <v>0</v>
      </c>
      <c r="P19" s="53">
        <f>wrzesień!P19</f>
        <v>0</v>
      </c>
      <c r="Q19" s="54">
        <f>wrzesień!Q19</f>
        <v>0</v>
      </c>
      <c r="R19" s="55">
        <f>wrzesień!R19</f>
        <v>0</v>
      </c>
      <c r="S19" s="188">
        <f t="shared" ref="S19" si="94">IF(OR($B19=$B25,S22=0),0,ROUND((T20+Y24)/S22,0))</f>
        <v>18</v>
      </c>
      <c r="T19" s="51">
        <f>SUM(U19:AA19)</f>
        <v>1</v>
      </c>
      <c r="U19" s="52">
        <f>wrzesień!U19</f>
        <v>1</v>
      </c>
      <c r="V19" s="52">
        <f>wrzesień!V19</f>
        <v>0</v>
      </c>
      <c r="W19" s="52">
        <f>wrzesień!W19</f>
        <v>0</v>
      </c>
      <c r="X19" s="52">
        <f>wrzesień!X19</f>
        <v>0</v>
      </c>
      <c r="Y19" s="53">
        <f>wrzesień!Y19</f>
        <v>0</v>
      </c>
      <c r="Z19" s="54">
        <f>wrzesień!Z19</f>
        <v>0</v>
      </c>
      <c r="AA19" s="55">
        <f>wrzesień!AA19</f>
        <v>0</v>
      </c>
      <c r="AB19" s="188">
        <f t="shared" ref="AB19" si="95">IF(OR($B19=$B25,AB22=0),0,ROUND((AC20+AH24)/AB22,0))</f>
        <v>18</v>
      </c>
      <c r="AC19" s="51">
        <f>SUM(AD19:AJ19)</f>
        <v>1</v>
      </c>
      <c r="AD19" s="52">
        <f>wrzesień!AD19</f>
        <v>1</v>
      </c>
      <c r="AE19" s="52">
        <f>wrzesień!AE19</f>
        <v>0</v>
      </c>
      <c r="AF19" s="52">
        <f>wrzesień!AF19</f>
        <v>0</v>
      </c>
      <c r="AG19" s="52">
        <f>wrzesień!AG19</f>
        <v>0</v>
      </c>
      <c r="AH19" s="53">
        <f>wrzesień!AH19</f>
        <v>0</v>
      </c>
      <c r="AI19" s="54">
        <f>wrzesień!AI19</f>
        <v>0</v>
      </c>
      <c r="AJ19" s="55">
        <f>wrzesień!AJ19</f>
        <v>0</v>
      </c>
      <c r="AK19" s="188">
        <f t="shared" ref="AK19" si="96">IF(OR($B19=$B25,AK22=0),0,ROUND((AL20+AQ24)/AK22,0))</f>
        <v>18</v>
      </c>
      <c r="AL19" s="51">
        <f>SUM(AM19:AS19)</f>
        <v>1</v>
      </c>
      <c r="AM19" s="52">
        <f>wrzesień!AM19</f>
        <v>1</v>
      </c>
      <c r="AN19" s="52">
        <f>wrzesień!AN19</f>
        <v>0</v>
      </c>
      <c r="AO19" s="52">
        <f>wrzesień!AO19</f>
        <v>0</v>
      </c>
      <c r="AP19" s="52">
        <f>wrzesień!AP19</f>
        <v>0</v>
      </c>
      <c r="AQ19" s="53">
        <f>wrzesień!AQ19</f>
        <v>0</v>
      </c>
      <c r="AR19" s="54">
        <f>wrzesień!AR19</f>
        <v>0</v>
      </c>
      <c r="AS19" s="55">
        <f>wrzesień!AS19</f>
        <v>0</v>
      </c>
      <c r="AT19" s="188">
        <f t="shared" ref="AT19" si="97">IF(OR($B19=$B25,AT22=0),0,ROUND((AU20+AZ24)/AT22,0))</f>
        <v>18</v>
      </c>
      <c r="AU19" s="51">
        <f>SUM(AV19:BB19)</f>
        <v>1</v>
      </c>
      <c r="AV19" s="52">
        <f t="shared" ref="AV19" si="98">IF(SUM($AM$9:$AS$9)=SUM($AV$9:$BB$9),AM19,IF(AND(SUM($AV$9:$BB$9)&gt;42,SUM($AV$9:$BB$9)&lt;49),AM19,0))</f>
        <v>1</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5</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1</v>
      </c>
      <c r="AU20" s="22">
        <f>SUM(AV20:BB20)</f>
        <v>1</v>
      </c>
      <c r="AV20" s="35">
        <f t="shared" ref="AV20:BB20" si="114">IF($B13=$B19,AV19+AV14,AV19)</f>
        <v>1</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5</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6</v>
      </c>
      <c r="AU21" s="39">
        <f t="shared" ref="AU21:BB21" si="124">IF($B13=$B19,AU22+AU15,AU22)</f>
        <v>1</v>
      </c>
      <c r="AV21" s="40">
        <f t="shared" si="124"/>
        <v>1</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5</v>
      </c>
      <c r="I22" s="165">
        <f>K22+T22+AC22+AL22+AU22</f>
        <v>5</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5.5555555555555552E-2</v>
      </c>
      <c r="AU22" s="7">
        <f>SUM(AV22:BB22)</f>
        <v>1</v>
      </c>
      <c r="AV22" s="6">
        <f>IF(SUM($AM$9:$AS$9)=SUM($AV$9:$BB$9),AV19,IF(AND(SUM($AV$9:$BB$9)&gt;42,SUM($AV$9:$BB$9)&lt;49),AV19,0))</f>
        <v>1</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1</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wrzesień!F24</f>
        <v>0</v>
      </c>
      <c r="G24" s="184">
        <f>wrzesień!G24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1</v>
      </c>
      <c r="AU24" s="133">
        <f t="shared" ref="AU24" si="169">IF(OR($B19=$B25,AT24=0,(AU20-BA24+AY24)&lt;=0),0,(AU20-BA24+AY24)/AT24)</f>
        <v>18</v>
      </c>
      <c r="AV24" s="137">
        <f t="shared" ref="AV24" si="170">IF(AU24*(7-AT21)&lt;=0,0,AU24*(7-AT21))</f>
        <v>18</v>
      </c>
      <c r="AW24" s="309">
        <f>ROUND(IF(OR(AU21-AU24*(7-AT21)+AZ24&lt;0,$B19=$B25,AU24&lt;=0,AU21=0),0,IF(AU21-AU24*(7-AT21)+AZ24&gt;BA24-AY24+AZ24,BA24-AY24+AZ24,AU21-AU24*(7-AT21)+AZ24)),1)</f>
        <v>0</v>
      </c>
      <c r="AX24" s="310"/>
      <c r="AY24" s="139">
        <f t="shared" ref="AY24" si="171">IF(OR($B19=$B25,AT20=0),0,IF($B19=$B13,AT19,$F19))</f>
        <v>18</v>
      </c>
      <c r="AZ24" s="30">
        <f t="shared" ref="AZ24" si="172">IF(OR($B19=$B25,AT24=0),0,$G21-$G20)</f>
        <v>0</v>
      </c>
      <c r="BA24" s="134">
        <f t="shared" ref="BA24" si="173">IF(OR($B19=$B25,AT24=0),0,AT23)</f>
        <v>1</v>
      </c>
      <c r="BB24" s="138">
        <f t="shared" ref="BB24" si="174">IF($B19=$B25,0,AU21)</f>
        <v>1</v>
      </c>
    </row>
    <row r="25" spans="1:54" ht="15.75" x14ac:dyDescent="0.2">
      <c r="A25" s="1">
        <f t="shared" ref="A25" si="175">IF(B25="","1. Niewypełnione",B25)</f>
        <v>0</v>
      </c>
      <c r="B25" s="316">
        <f>wrzesień!B25</f>
        <v>0</v>
      </c>
      <c r="C25" s="317">
        <f>wrzesień!C25</f>
        <v>0</v>
      </c>
      <c r="D25" s="317">
        <f>wrzesień!D25</f>
        <v>0</v>
      </c>
      <c r="E25" s="317">
        <f>wrzesień!E25</f>
        <v>0</v>
      </c>
      <c r="F25" s="177">
        <f>wrzesień!F25</f>
        <v>18</v>
      </c>
      <c r="G25" s="185">
        <f>wrzesień!G25</f>
        <v>18</v>
      </c>
      <c r="H25" s="177"/>
      <c r="I25" s="192">
        <f t="shared" ref="I25:I29" si="176">K25+T25+AC25+AL25+AU25</f>
        <v>0</v>
      </c>
      <c r="J25" s="186">
        <f t="shared" ref="J25" si="177">IF(OR($B25=$B31,J28=0),0,ROUND((K26+P30)/J28,0))</f>
        <v>0</v>
      </c>
      <c r="K25" s="51">
        <f t="shared" ref="K25:K26" si="178">SUM(L25:R25)</f>
        <v>0</v>
      </c>
      <c r="L25" s="52">
        <f>wrzesień!L25</f>
        <v>0</v>
      </c>
      <c r="M25" s="52">
        <f>wrzesień!M25</f>
        <v>0</v>
      </c>
      <c r="N25" s="52">
        <f>wrzesień!N25</f>
        <v>0</v>
      </c>
      <c r="O25" s="52">
        <f>wrzesień!O25</f>
        <v>0</v>
      </c>
      <c r="P25" s="53">
        <f>wrzesień!P25</f>
        <v>0</v>
      </c>
      <c r="Q25" s="54">
        <f>wrzesień!Q25</f>
        <v>0</v>
      </c>
      <c r="R25" s="55">
        <f>wrzesień!R25</f>
        <v>0</v>
      </c>
      <c r="S25" s="188">
        <f t="shared" ref="S25" si="179">IF(OR($B25=$B31,S28=0),0,ROUND((T26+Y30)/S28,0))</f>
        <v>0</v>
      </c>
      <c r="T25" s="51">
        <f t="shared" ref="T25:T26" si="180">SUM(U25:AA25)</f>
        <v>0</v>
      </c>
      <c r="U25" s="52">
        <f>wrzesień!U25</f>
        <v>0</v>
      </c>
      <c r="V25" s="52">
        <f>wrzesień!V25</f>
        <v>0</v>
      </c>
      <c r="W25" s="52">
        <f>wrzesień!W25</f>
        <v>0</v>
      </c>
      <c r="X25" s="52">
        <f>wrzesień!X25</f>
        <v>0</v>
      </c>
      <c r="Y25" s="53">
        <f>wrzesień!Y25</f>
        <v>0</v>
      </c>
      <c r="Z25" s="54">
        <f>wrzesień!Z25</f>
        <v>0</v>
      </c>
      <c r="AA25" s="55">
        <f>wrzesień!AA25</f>
        <v>0</v>
      </c>
      <c r="AB25" s="188">
        <f t="shared" ref="AB25" si="181">IF(OR($B25=$B31,AB28=0),0,ROUND((AC26+AH30)/AB28,0))</f>
        <v>0</v>
      </c>
      <c r="AC25" s="51">
        <f t="shared" ref="AC25:AC26" si="182">SUM(AD25:AJ25)</f>
        <v>0</v>
      </c>
      <c r="AD25" s="52">
        <f>wrzesień!AD25</f>
        <v>0</v>
      </c>
      <c r="AE25" s="52">
        <f>wrzesień!AE25</f>
        <v>0</v>
      </c>
      <c r="AF25" s="52">
        <f>wrzesień!AF25</f>
        <v>0</v>
      </c>
      <c r="AG25" s="52">
        <f>wrzesień!AG25</f>
        <v>0</v>
      </c>
      <c r="AH25" s="53">
        <f>wrzesień!AH25</f>
        <v>0</v>
      </c>
      <c r="AI25" s="54">
        <f>wrzesień!AI25</f>
        <v>0</v>
      </c>
      <c r="AJ25" s="55">
        <f>wrzesień!AJ25</f>
        <v>0</v>
      </c>
      <c r="AK25" s="188">
        <f t="shared" ref="AK25" si="183">IF(OR($B25=$B31,AK28=0),0,ROUND((AL26+AQ30)/AK28,0))</f>
        <v>0</v>
      </c>
      <c r="AL25" s="51">
        <f t="shared" ref="AL25:AL26" si="184">SUM(AM25:AS25)</f>
        <v>0</v>
      </c>
      <c r="AM25" s="52">
        <f>wrzesień!AM25</f>
        <v>0</v>
      </c>
      <c r="AN25" s="52">
        <f>wrzesień!AN25</f>
        <v>0</v>
      </c>
      <c r="AO25" s="52">
        <f>wrzesień!AO25</f>
        <v>0</v>
      </c>
      <c r="AP25" s="52">
        <f>wrzesień!AP25</f>
        <v>0</v>
      </c>
      <c r="AQ25" s="53">
        <f>wrzesień!AQ25</f>
        <v>0</v>
      </c>
      <c r="AR25" s="54">
        <f>wrzesień!AR25</f>
        <v>0</v>
      </c>
      <c r="AS25" s="55">
        <f>wrzesień!AS25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wrzesień!F30</f>
        <v>0</v>
      </c>
      <c r="G30" s="184">
        <f>wrzesień!G30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wrzesień!B31</f>
        <v>0</v>
      </c>
      <c r="C31" s="317">
        <f>wrzesień!C31</f>
        <v>0</v>
      </c>
      <c r="D31" s="317">
        <f>wrzesień!D31</f>
        <v>0</v>
      </c>
      <c r="E31" s="317">
        <f>wrzesień!E31</f>
        <v>0</v>
      </c>
      <c r="F31" s="177">
        <f>wrzesień!F31</f>
        <v>18</v>
      </c>
      <c r="G31" s="185">
        <f>wrzesień!G31</f>
        <v>18</v>
      </c>
      <c r="H31" s="177"/>
      <c r="I31" s="192">
        <f t="shared" ref="I31:I35" si="285">K31+T31+AC31+AL31+AU31</f>
        <v>0</v>
      </c>
      <c r="J31" s="186">
        <f t="shared" ref="J31" si="286">IF(OR($B31=$B37,J34=0),0,ROUND((K32+P36)/J34,0))</f>
        <v>0</v>
      </c>
      <c r="K31" s="51">
        <f t="shared" ref="K31:K32" si="287">SUM(L31:R31)</f>
        <v>0</v>
      </c>
      <c r="L31" s="52">
        <f>wrzesień!L31</f>
        <v>0</v>
      </c>
      <c r="M31" s="52">
        <f>wrzesień!M31</f>
        <v>0</v>
      </c>
      <c r="N31" s="52">
        <f>wrzesień!N31</f>
        <v>0</v>
      </c>
      <c r="O31" s="52">
        <f>wrzesień!O31</f>
        <v>0</v>
      </c>
      <c r="P31" s="53">
        <f>wrzesień!P31</f>
        <v>0</v>
      </c>
      <c r="Q31" s="54">
        <f>wrzesień!Q31</f>
        <v>0</v>
      </c>
      <c r="R31" s="55">
        <f>wrzesień!R31</f>
        <v>0</v>
      </c>
      <c r="S31" s="188">
        <f t="shared" ref="S31" si="288">IF(OR($B31=$B37,S34=0),0,ROUND((T32+Y36)/S34,0))</f>
        <v>0</v>
      </c>
      <c r="T31" s="51">
        <f t="shared" ref="T31:T32" si="289">SUM(U31:AA31)</f>
        <v>0</v>
      </c>
      <c r="U31" s="52">
        <f>wrzesień!U31</f>
        <v>0</v>
      </c>
      <c r="V31" s="52">
        <f>wrzesień!V31</f>
        <v>0</v>
      </c>
      <c r="W31" s="52">
        <f>wrzesień!W31</f>
        <v>0</v>
      </c>
      <c r="X31" s="52">
        <f>wrzesień!X31</f>
        <v>0</v>
      </c>
      <c r="Y31" s="53">
        <f>wrzesień!Y31</f>
        <v>0</v>
      </c>
      <c r="Z31" s="54">
        <f>wrzesień!Z31</f>
        <v>0</v>
      </c>
      <c r="AA31" s="55">
        <f>wrzesień!AA31</f>
        <v>0</v>
      </c>
      <c r="AB31" s="188">
        <f t="shared" ref="AB31" si="290">IF(OR($B31=$B37,AB34=0),0,ROUND((AC32+AH36)/AB34,0))</f>
        <v>0</v>
      </c>
      <c r="AC31" s="51">
        <f t="shared" ref="AC31:AC32" si="291">SUM(AD31:AJ31)</f>
        <v>0</v>
      </c>
      <c r="AD31" s="52">
        <f>wrzesień!AD31</f>
        <v>0</v>
      </c>
      <c r="AE31" s="52">
        <f>wrzesień!AE31</f>
        <v>0</v>
      </c>
      <c r="AF31" s="52">
        <f>wrzesień!AF31</f>
        <v>0</v>
      </c>
      <c r="AG31" s="52">
        <f>wrzesień!AG31</f>
        <v>0</v>
      </c>
      <c r="AH31" s="53">
        <f>wrzesień!AH31</f>
        <v>0</v>
      </c>
      <c r="AI31" s="54">
        <f>wrzesień!AI31</f>
        <v>0</v>
      </c>
      <c r="AJ31" s="55">
        <f>wrzesień!AJ31</f>
        <v>0</v>
      </c>
      <c r="AK31" s="188">
        <f t="shared" ref="AK31" si="292">IF(OR($B31=$B37,AK34=0),0,ROUND((AL32+AQ36)/AK34,0))</f>
        <v>0</v>
      </c>
      <c r="AL31" s="51">
        <f t="shared" ref="AL31:AL32" si="293">SUM(AM31:AS31)</f>
        <v>0</v>
      </c>
      <c r="AM31" s="52">
        <f>wrzesień!AM31</f>
        <v>0</v>
      </c>
      <c r="AN31" s="52">
        <f>wrzesień!AN31</f>
        <v>0</v>
      </c>
      <c r="AO31" s="52">
        <f>wrzesień!AO31</f>
        <v>0</v>
      </c>
      <c r="AP31" s="52">
        <f>wrzesień!AP31</f>
        <v>0</v>
      </c>
      <c r="AQ31" s="53">
        <f>wrzesień!AQ31</f>
        <v>0</v>
      </c>
      <c r="AR31" s="54">
        <f>wrzesień!AR31</f>
        <v>0</v>
      </c>
      <c r="AS31" s="55">
        <f>wrzesień!AS31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wrzesień!F36</f>
        <v>0</v>
      </c>
      <c r="G36" s="184">
        <f>wrzesień!G36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wrzesień!B37</f>
        <v>0</v>
      </c>
      <c r="C37" s="317">
        <f>wrzesień!C37</f>
        <v>0</v>
      </c>
      <c r="D37" s="317">
        <f>wrzesień!D37</f>
        <v>0</v>
      </c>
      <c r="E37" s="317">
        <f>wrzesień!E37</f>
        <v>0</v>
      </c>
      <c r="F37" s="177">
        <f>wrzesień!F37</f>
        <v>18</v>
      </c>
      <c r="G37" s="185">
        <f>wrzesień!G37</f>
        <v>18</v>
      </c>
      <c r="H37" s="177"/>
      <c r="I37" s="192">
        <f t="shared" ref="I37:I41" si="394">K37+T37+AC37+AL37+AU37</f>
        <v>0</v>
      </c>
      <c r="J37" s="186">
        <f t="shared" ref="J37" si="395">IF(OR($B37=$B43,J40=0),0,ROUND((K38+P42)/J40,0))</f>
        <v>0</v>
      </c>
      <c r="K37" s="51">
        <f t="shared" ref="K37:K38" si="396">SUM(L37:R37)</f>
        <v>0</v>
      </c>
      <c r="L37" s="52">
        <f>wrzesień!L37</f>
        <v>0</v>
      </c>
      <c r="M37" s="52">
        <f>wrzesień!M37</f>
        <v>0</v>
      </c>
      <c r="N37" s="52">
        <f>wrzesień!N37</f>
        <v>0</v>
      </c>
      <c r="O37" s="52">
        <f>wrzesień!O37</f>
        <v>0</v>
      </c>
      <c r="P37" s="53">
        <f>wrzesień!P37</f>
        <v>0</v>
      </c>
      <c r="Q37" s="54">
        <f>wrzesień!Q37</f>
        <v>0</v>
      </c>
      <c r="R37" s="55">
        <f>wrzesień!R37</f>
        <v>0</v>
      </c>
      <c r="S37" s="188">
        <f t="shared" ref="S37" si="397">IF(OR($B37=$B43,S40=0),0,ROUND((T38+Y42)/S40,0))</f>
        <v>0</v>
      </c>
      <c r="T37" s="51">
        <f t="shared" ref="T37:T38" si="398">SUM(U37:AA37)</f>
        <v>0</v>
      </c>
      <c r="U37" s="52">
        <f>wrzesień!U37</f>
        <v>0</v>
      </c>
      <c r="V37" s="52">
        <f>wrzesień!V37</f>
        <v>0</v>
      </c>
      <c r="W37" s="52">
        <f>wrzesień!W37</f>
        <v>0</v>
      </c>
      <c r="X37" s="52">
        <f>wrzesień!X37</f>
        <v>0</v>
      </c>
      <c r="Y37" s="53">
        <f>wrzesień!Y37</f>
        <v>0</v>
      </c>
      <c r="Z37" s="54">
        <f>wrzesień!Z37</f>
        <v>0</v>
      </c>
      <c r="AA37" s="55">
        <f>wrzesień!AA37</f>
        <v>0</v>
      </c>
      <c r="AB37" s="188">
        <f t="shared" ref="AB37" si="399">IF(OR($B37=$B43,AB40=0),0,ROUND((AC38+AH42)/AB40,0))</f>
        <v>0</v>
      </c>
      <c r="AC37" s="51">
        <f t="shared" ref="AC37:AC38" si="400">SUM(AD37:AJ37)</f>
        <v>0</v>
      </c>
      <c r="AD37" s="52">
        <f>wrzesień!AD37</f>
        <v>0</v>
      </c>
      <c r="AE37" s="52">
        <f>wrzesień!AE37</f>
        <v>0</v>
      </c>
      <c r="AF37" s="52">
        <f>wrzesień!AF37</f>
        <v>0</v>
      </c>
      <c r="AG37" s="52">
        <f>wrzesień!AG37</f>
        <v>0</v>
      </c>
      <c r="AH37" s="53">
        <f>wrzesień!AH37</f>
        <v>0</v>
      </c>
      <c r="AI37" s="54">
        <f>wrzesień!AI37</f>
        <v>0</v>
      </c>
      <c r="AJ37" s="55">
        <f>wrzesień!AJ37</f>
        <v>0</v>
      </c>
      <c r="AK37" s="188">
        <f t="shared" ref="AK37" si="401">IF(OR($B37=$B43,AK40=0),0,ROUND((AL38+AQ42)/AK40,0))</f>
        <v>0</v>
      </c>
      <c r="AL37" s="51">
        <f t="shared" ref="AL37:AL38" si="402">SUM(AM37:AS37)</f>
        <v>0</v>
      </c>
      <c r="AM37" s="52">
        <f>wrzesień!AM37</f>
        <v>0</v>
      </c>
      <c r="AN37" s="52">
        <f>wrzesień!AN37</f>
        <v>0</v>
      </c>
      <c r="AO37" s="52">
        <f>wrzesień!AO37</f>
        <v>0</v>
      </c>
      <c r="AP37" s="52">
        <f>wrzesień!AP37</f>
        <v>0</v>
      </c>
      <c r="AQ37" s="53">
        <f>wrzesień!AQ37</f>
        <v>0</v>
      </c>
      <c r="AR37" s="54">
        <f>wrzesień!AR37</f>
        <v>0</v>
      </c>
      <c r="AS37" s="55">
        <f>wrzesień!AS37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wrzesień!F42</f>
        <v>0</v>
      </c>
      <c r="G42" s="184">
        <f>wrzesień!G42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wrzesień!B43</f>
        <v>0</v>
      </c>
      <c r="C43" s="317">
        <f>wrzesień!C43</f>
        <v>0</v>
      </c>
      <c r="D43" s="317">
        <f>wrzesień!D43</f>
        <v>0</v>
      </c>
      <c r="E43" s="317">
        <f>wrzesień!E43</f>
        <v>0</v>
      </c>
      <c r="F43" s="177">
        <f>wrzesień!F43</f>
        <v>18</v>
      </c>
      <c r="G43" s="185">
        <f>wrzesień!G43</f>
        <v>18</v>
      </c>
      <c r="H43" s="177"/>
      <c r="I43" s="192">
        <f t="shared" ref="I43:I47" si="503">K43+T43+AC43+AL43+AU43</f>
        <v>0</v>
      </c>
      <c r="J43" s="186">
        <f t="shared" ref="J43" si="504">IF(OR($B43=$B49,J46=0),0,ROUND((K44+P48)/J46,0))</f>
        <v>0</v>
      </c>
      <c r="K43" s="51">
        <f t="shared" ref="K43:K44" si="505">SUM(L43:R43)</f>
        <v>0</v>
      </c>
      <c r="L43" s="52">
        <f>wrzesień!L43</f>
        <v>0</v>
      </c>
      <c r="M43" s="52">
        <f>wrzesień!M43</f>
        <v>0</v>
      </c>
      <c r="N43" s="52">
        <f>wrzesień!N43</f>
        <v>0</v>
      </c>
      <c r="O43" s="52">
        <f>wrzesień!O43</f>
        <v>0</v>
      </c>
      <c r="P43" s="53">
        <f>wrzesień!P43</f>
        <v>0</v>
      </c>
      <c r="Q43" s="54">
        <f>wrzesień!Q43</f>
        <v>0</v>
      </c>
      <c r="R43" s="55">
        <f>wrzesień!R43</f>
        <v>0</v>
      </c>
      <c r="S43" s="188">
        <f t="shared" ref="S43" si="506">IF(OR($B43=$B49,S46=0),0,ROUND((T44+Y48)/S46,0))</f>
        <v>0</v>
      </c>
      <c r="T43" s="51">
        <f t="shared" ref="T43:T44" si="507">SUM(U43:AA43)</f>
        <v>0</v>
      </c>
      <c r="U43" s="52">
        <f>wrzesień!U43</f>
        <v>0</v>
      </c>
      <c r="V43" s="52">
        <f>wrzesień!V43</f>
        <v>0</v>
      </c>
      <c r="W43" s="52">
        <f>wrzesień!W43</f>
        <v>0</v>
      </c>
      <c r="X43" s="52">
        <f>wrzesień!X43</f>
        <v>0</v>
      </c>
      <c r="Y43" s="53">
        <f>wrzesień!Y43</f>
        <v>0</v>
      </c>
      <c r="Z43" s="54">
        <f>wrzesień!Z43</f>
        <v>0</v>
      </c>
      <c r="AA43" s="55">
        <f>wrzesień!AA43</f>
        <v>0</v>
      </c>
      <c r="AB43" s="188">
        <f t="shared" ref="AB43" si="508">IF(OR($B43=$B49,AB46=0),0,ROUND((AC44+AH48)/AB46,0))</f>
        <v>0</v>
      </c>
      <c r="AC43" s="51">
        <f t="shared" ref="AC43:AC44" si="509">SUM(AD43:AJ43)</f>
        <v>0</v>
      </c>
      <c r="AD43" s="52">
        <f>wrzesień!AD43</f>
        <v>0</v>
      </c>
      <c r="AE43" s="52">
        <f>wrzesień!AE43</f>
        <v>0</v>
      </c>
      <c r="AF43" s="52">
        <f>wrzesień!AF43</f>
        <v>0</v>
      </c>
      <c r="AG43" s="52">
        <f>wrzesień!AG43</f>
        <v>0</v>
      </c>
      <c r="AH43" s="53">
        <f>wrzesień!AH43</f>
        <v>0</v>
      </c>
      <c r="AI43" s="54">
        <f>wrzesień!AI43</f>
        <v>0</v>
      </c>
      <c r="AJ43" s="55">
        <f>wrzesień!AJ43</f>
        <v>0</v>
      </c>
      <c r="AK43" s="188">
        <f t="shared" ref="AK43" si="510">IF(OR($B43=$B49,AK46=0),0,ROUND((AL44+AQ48)/AK46,0))</f>
        <v>0</v>
      </c>
      <c r="AL43" s="51">
        <f t="shared" ref="AL43:AL44" si="511">SUM(AM43:AS43)</f>
        <v>0</v>
      </c>
      <c r="AM43" s="52">
        <f>wrzesień!AM43</f>
        <v>0</v>
      </c>
      <c r="AN43" s="52">
        <f>wrzesień!AN43</f>
        <v>0</v>
      </c>
      <c r="AO43" s="52">
        <f>wrzesień!AO43</f>
        <v>0</v>
      </c>
      <c r="AP43" s="52">
        <f>wrzesień!AP43</f>
        <v>0</v>
      </c>
      <c r="AQ43" s="53">
        <f>wrzesień!AQ43</f>
        <v>0</v>
      </c>
      <c r="AR43" s="54">
        <f>wrzesień!AR43</f>
        <v>0</v>
      </c>
      <c r="AS43" s="55">
        <f>wrzesień!AS43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wrzesień!F48</f>
        <v>0</v>
      </c>
      <c r="G48" s="184">
        <f>wrzesień!G48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wrzesień!B49</f>
        <v>0</v>
      </c>
      <c r="C49" s="317">
        <f>wrzesień!C49</f>
        <v>0</v>
      </c>
      <c r="D49" s="317">
        <f>wrzesień!D49</f>
        <v>0</v>
      </c>
      <c r="E49" s="317">
        <f>wrzesień!E49</f>
        <v>0</v>
      </c>
      <c r="F49" s="177">
        <f>wrzesień!F49</f>
        <v>18</v>
      </c>
      <c r="G49" s="185">
        <f>wrzesień!G49</f>
        <v>18</v>
      </c>
      <c r="H49" s="177"/>
      <c r="I49" s="192">
        <f t="shared" ref="I49:I53" si="612">K49+T49+AC49+AL49+AU49</f>
        <v>0</v>
      </c>
      <c r="J49" s="186">
        <f t="shared" ref="J49" si="613">IF(OR($B49=$B55,J52=0),0,ROUND((K50+P54)/J52,0))</f>
        <v>0</v>
      </c>
      <c r="K49" s="51">
        <f t="shared" ref="K49:K50" si="614">SUM(L49:R49)</f>
        <v>0</v>
      </c>
      <c r="L49" s="52">
        <f>wrzesień!L49</f>
        <v>0</v>
      </c>
      <c r="M49" s="52">
        <f>wrzesień!M49</f>
        <v>0</v>
      </c>
      <c r="N49" s="52">
        <f>wrzesień!N49</f>
        <v>0</v>
      </c>
      <c r="O49" s="52">
        <f>wrzesień!O49</f>
        <v>0</v>
      </c>
      <c r="P49" s="53">
        <f>wrzesień!P49</f>
        <v>0</v>
      </c>
      <c r="Q49" s="54">
        <f>wrzesień!Q49</f>
        <v>0</v>
      </c>
      <c r="R49" s="55">
        <f>wrzesień!R49</f>
        <v>0</v>
      </c>
      <c r="S49" s="188">
        <f t="shared" ref="S49" si="615">IF(OR($B49=$B55,S52=0),0,ROUND((T50+Y54)/S52,0))</f>
        <v>0</v>
      </c>
      <c r="T49" s="51">
        <f t="shared" ref="T49:T50" si="616">SUM(U49:AA49)</f>
        <v>0</v>
      </c>
      <c r="U49" s="52">
        <f>wrzesień!U49</f>
        <v>0</v>
      </c>
      <c r="V49" s="52">
        <f>wrzesień!V49</f>
        <v>0</v>
      </c>
      <c r="W49" s="52">
        <f>wrzesień!W49</f>
        <v>0</v>
      </c>
      <c r="X49" s="52">
        <f>wrzesień!X49</f>
        <v>0</v>
      </c>
      <c r="Y49" s="53">
        <f>wrzesień!Y49</f>
        <v>0</v>
      </c>
      <c r="Z49" s="54">
        <f>wrzesień!Z49</f>
        <v>0</v>
      </c>
      <c r="AA49" s="55">
        <f>wrzesień!AA49</f>
        <v>0</v>
      </c>
      <c r="AB49" s="188">
        <f t="shared" ref="AB49" si="617">IF(OR($B49=$B55,AB52=0),0,ROUND((AC50+AH54)/AB52,0))</f>
        <v>0</v>
      </c>
      <c r="AC49" s="51">
        <f t="shared" ref="AC49:AC50" si="618">SUM(AD49:AJ49)</f>
        <v>0</v>
      </c>
      <c r="AD49" s="52">
        <f>wrzesień!AD49</f>
        <v>0</v>
      </c>
      <c r="AE49" s="52">
        <f>wrzesień!AE49</f>
        <v>0</v>
      </c>
      <c r="AF49" s="52">
        <f>wrzesień!AF49</f>
        <v>0</v>
      </c>
      <c r="AG49" s="52">
        <f>wrzesień!AG49</f>
        <v>0</v>
      </c>
      <c r="AH49" s="53">
        <f>wrzesień!AH49</f>
        <v>0</v>
      </c>
      <c r="AI49" s="54">
        <f>wrzesień!AI49</f>
        <v>0</v>
      </c>
      <c r="AJ49" s="55">
        <f>wrzesień!AJ49</f>
        <v>0</v>
      </c>
      <c r="AK49" s="188">
        <f t="shared" ref="AK49" si="619">IF(OR($B49=$B55,AK52=0),0,ROUND((AL50+AQ54)/AK52,0))</f>
        <v>0</v>
      </c>
      <c r="AL49" s="51">
        <f t="shared" ref="AL49:AL50" si="620">SUM(AM49:AS49)</f>
        <v>0</v>
      </c>
      <c r="AM49" s="52">
        <f>wrzesień!AM49</f>
        <v>0</v>
      </c>
      <c r="AN49" s="52">
        <f>wrzesień!AN49</f>
        <v>0</v>
      </c>
      <c r="AO49" s="52">
        <f>wrzesień!AO49</f>
        <v>0</v>
      </c>
      <c r="AP49" s="52">
        <f>wrzesień!AP49</f>
        <v>0</v>
      </c>
      <c r="AQ49" s="53">
        <f>wrzesień!AQ49</f>
        <v>0</v>
      </c>
      <c r="AR49" s="54">
        <f>wrzesień!AR49</f>
        <v>0</v>
      </c>
      <c r="AS49" s="55">
        <f>wrzesień!AS49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wrzesień!F54</f>
        <v>0</v>
      </c>
      <c r="G54" s="184">
        <f>wrzesień!G54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wrzesień!B55</f>
        <v>0</v>
      </c>
      <c r="C55" s="317">
        <f>wrzesień!C55</f>
        <v>0</v>
      </c>
      <c r="D55" s="317">
        <f>wrzesień!D55</f>
        <v>0</v>
      </c>
      <c r="E55" s="317">
        <f>wrzesień!E55</f>
        <v>0</v>
      </c>
      <c r="F55" s="177">
        <f>wrzesień!F55</f>
        <v>18</v>
      </c>
      <c r="G55" s="185">
        <f>wrzesień!G55</f>
        <v>18</v>
      </c>
      <c r="H55" s="177"/>
      <c r="I55" s="192">
        <f t="shared" ref="I55:I59" si="721">K55+T55+AC55+AL55+AU55</f>
        <v>0</v>
      </c>
      <c r="J55" s="186">
        <f t="shared" ref="J55" si="722">IF(OR($B55=$B61,J58=0),0,ROUND((K56+P60)/J58,0))</f>
        <v>0</v>
      </c>
      <c r="K55" s="51">
        <f t="shared" ref="K55:K56" si="723">SUM(L55:R55)</f>
        <v>0</v>
      </c>
      <c r="L55" s="52">
        <f>wrzesień!L55</f>
        <v>0</v>
      </c>
      <c r="M55" s="52">
        <f>wrzesień!M55</f>
        <v>0</v>
      </c>
      <c r="N55" s="52">
        <f>wrzesień!N55</f>
        <v>0</v>
      </c>
      <c r="O55" s="52">
        <f>wrzesień!O55</f>
        <v>0</v>
      </c>
      <c r="P55" s="53">
        <f>wrzesień!P55</f>
        <v>0</v>
      </c>
      <c r="Q55" s="54">
        <f>wrzesień!Q55</f>
        <v>0</v>
      </c>
      <c r="R55" s="55">
        <f>wrzesień!R55</f>
        <v>0</v>
      </c>
      <c r="S55" s="188">
        <f t="shared" ref="S55" si="724">IF(OR($B55=$B61,S58=0),0,ROUND((T56+Y60)/S58,0))</f>
        <v>0</v>
      </c>
      <c r="T55" s="51">
        <f t="shared" ref="T55:T56" si="725">SUM(U55:AA55)</f>
        <v>0</v>
      </c>
      <c r="U55" s="52">
        <f>wrzesień!U55</f>
        <v>0</v>
      </c>
      <c r="V55" s="52">
        <f>wrzesień!V55</f>
        <v>0</v>
      </c>
      <c r="W55" s="52">
        <f>wrzesień!W55</f>
        <v>0</v>
      </c>
      <c r="X55" s="52">
        <f>wrzesień!X55</f>
        <v>0</v>
      </c>
      <c r="Y55" s="53">
        <f>wrzesień!Y55</f>
        <v>0</v>
      </c>
      <c r="Z55" s="54">
        <f>wrzesień!Z55</f>
        <v>0</v>
      </c>
      <c r="AA55" s="55">
        <f>wrzesień!AA55</f>
        <v>0</v>
      </c>
      <c r="AB55" s="188">
        <f t="shared" ref="AB55" si="726">IF(OR($B55=$B61,AB58=0),0,ROUND((AC56+AH60)/AB58,0))</f>
        <v>0</v>
      </c>
      <c r="AC55" s="51">
        <f t="shared" ref="AC55:AC56" si="727">SUM(AD55:AJ55)</f>
        <v>0</v>
      </c>
      <c r="AD55" s="52">
        <f>wrzesień!AD55</f>
        <v>0</v>
      </c>
      <c r="AE55" s="52">
        <f>wrzesień!AE55</f>
        <v>0</v>
      </c>
      <c r="AF55" s="52">
        <f>wrzesień!AF55</f>
        <v>0</v>
      </c>
      <c r="AG55" s="52">
        <f>wrzesień!AG55</f>
        <v>0</v>
      </c>
      <c r="AH55" s="53">
        <f>wrzesień!AH55</f>
        <v>0</v>
      </c>
      <c r="AI55" s="54">
        <f>wrzesień!AI55</f>
        <v>0</v>
      </c>
      <c r="AJ55" s="55">
        <f>wrzesień!AJ55</f>
        <v>0</v>
      </c>
      <c r="AK55" s="188">
        <f t="shared" ref="AK55" si="728">IF(OR($B55=$B61,AK58=0),0,ROUND((AL56+AQ60)/AK58,0))</f>
        <v>0</v>
      </c>
      <c r="AL55" s="51">
        <f t="shared" ref="AL55:AL56" si="729">SUM(AM55:AS55)</f>
        <v>0</v>
      </c>
      <c r="AM55" s="52">
        <f>wrzesień!AM55</f>
        <v>0</v>
      </c>
      <c r="AN55" s="52">
        <f>wrzesień!AN55</f>
        <v>0</v>
      </c>
      <c r="AO55" s="52">
        <f>wrzesień!AO55</f>
        <v>0</v>
      </c>
      <c r="AP55" s="52">
        <f>wrzesień!AP55</f>
        <v>0</v>
      </c>
      <c r="AQ55" s="53">
        <f>wrzesień!AQ55</f>
        <v>0</v>
      </c>
      <c r="AR55" s="54">
        <f>wrzesień!AR55</f>
        <v>0</v>
      </c>
      <c r="AS55" s="55">
        <f>wrzesień!AS55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wrzesień!F60</f>
        <v>0</v>
      </c>
      <c r="G60" s="184">
        <f>wrzesień!G60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wrzesień!B61</f>
        <v>0</v>
      </c>
      <c r="C61" s="317">
        <f>wrzesień!C61</f>
        <v>0</v>
      </c>
      <c r="D61" s="317">
        <f>wrzesień!D61</f>
        <v>0</v>
      </c>
      <c r="E61" s="317">
        <f>wrzesień!E61</f>
        <v>0</v>
      </c>
      <c r="F61" s="177">
        <f>wrzesień!F61</f>
        <v>18</v>
      </c>
      <c r="G61" s="185">
        <f>wrzesień!G61</f>
        <v>18</v>
      </c>
      <c r="H61" s="177"/>
      <c r="I61" s="192">
        <f t="shared" ref="I61:I65" si="830">K61+T61+AC61+AL61+AU61</f>
        <v>0</v>
      </c>
      <c r="J61" s="186">
        <f t="shared" ref="J61" si="831">IF(OR($B61=$B67,J64=0),0,ROUND((K62+P66)/J64,0))</f>
        <v>0</v>
      </c>
      <c r="K61" s="51">
        <f t="shared" ref="K61:K62" si="832">SUM(L61:R61)</f>
        <v>0</v>
      </c>
      <c r="L61" s="52">
        <f>wrzesień!L61</f>
        <v>0</v>
      </c>
      <c r="M61" s="52">
        <f>wrzesień!M61</f>
        <v>0</v>
      </c>
      <c r="N61" s="52">
        <f>wrzesień!N61</f>
        <v>0</v>
      </c>
      <c r="O61" s="52">
        <f>wrzesień!O61</f>
        <v>0</v>
      </c>
      <c r="P61" s="53">
        <f>wrzesień!P61</f>
        <v>0</v>
      </c>
      <c r="Q61" s="54">
        <f>wrzesień!Q61</f>
        <v>0</v>
      </c>
      <c r="R61" s="55">
        <f>wrzesień!R61</f>
        <v>0</v>
      </c>
      <c r="S61" s="188">
        <f t="shared" ref="S61" si="833">IF(OR($B61=$B67,S64=0),0,ROUND((T62+Y66)/S64,0))</f>
        <v>0</v>
      </c>
      <c r="T61" s="51">
        <f t="shared" ref="T61:T62" si="834">SUM(U61:AA61)</f>
        <v>0</v>
      </c>
      <c r="U61" s="52">
        <f>wrzesień!U61</f>
        <v>0</v>
      </c>
      <c r="V61" s="52">
        <f>wrzesień!V61</f>
        <v>0</v>
      </c>
      <c r="W61" s="52">
        <f>wrzesień!W61</f>
        <v>0</v>
      </c>
      <c r="X61" s="52">
        <f>wrzesień!X61</f>
        <v>0</v>
      </c>
      <c r="Y61" s="53">
        <f>wrzesień!Y61</f>
        <v>0</v>
      </c>
      <c r="Z61" s="54">
        <f>wrzesień!Z61</f>
        <v>0</v>
      </c>
      <c r="AA61" s="55">
        <f>wrzesień!AA61</f>
        <v>0</v>
      </c>
      <c r="AB61" s="188">
        <f t="shared" ref="AB61" si="835">IF(OR($B61=$B67,AB64=0),0,ROUND((AC62+AH66)/AB64,0))</f>
        <v>0</v>
      </c>
      <c r="AC61" s="51">
        <f t="shared" ref="AC61:AC62" si="836">SUM(AD61:AJ61)</f>
        <v>0</v>
      </c>
      <c r="AD61" s="52">
        <f>wrzesień!AD61</f>
        <v>0</v>
      </c>
      <c r="AE61" s="52">
        <f>wrzesień!AE61</f>
        <v>0</v>
      </c>
      <c r="AF61" s="52">
        <f>wrzesień!AF61</f>
        <v>0</v>
      </c>
      <c r="AG61" s="52">
        <f>wrzesień!AG61</f>
        <v>0</v>
      </c>
      <c r="AH61" s="53">
        <f>wrzesień!AH61</f>
        <v>0</v>
      </c>
      <c r="AI61" s="54">
        <f>wrzesień!AI61</f>
        <v>0</v>
      </c>
      <c r="AJ61" s="55">
        <f>wrzesień!AJ61</f>
        <v>0</v>
      </c>
      <c r="AK61" s="188">
        <f t="shared" ref="AK61" si="837">IF(OR($B61=$B67,AK64=0),0,ROUND((AL62+AQ66)/AK64,0))</f>
        <v>0</v>
      </c>
      <c r="AL61" s="51">
        <f t="shared" ref="AL61:AL62" si="838">SUM(AM61:AS61)</f>
        <v>0</v>
      </c>
      <c r="AM61" s="52">
        <f>wrzesień!AM61</f>
        <v>0</v>
      </c>
      <c r="AN61" s="52">
        <f>wrzesień!AN61</f>
        <v>0</v>
      </c>
      <c r="AO61" s="52">
        <f>wrzesień!AO61</f>
        <v>0</v>
      </c>
      <c r="AP61" s="52">
        <f>wrzesień!AP61</f>
        <v>0</v>
      </c>
      <c r="AQ61" s="53">
        <f>wrzesień!AQ61</f>
        <v>0</v>
      </c>
      <c r="AR61" s="54">
        <f>wrzesień!AR61</f>
        <v>0</v>
      </c>
      <c r="AS61" s="55">
        <f>wrzesień!AS61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wrzesień!F66</f>
        <v>0</v>
      </c>
      <c r="G66" s="184">
        <f>wrzesień!G66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wrzesień!B67</f>
        <v>0</v>
      </c>
      <c r="C67" s="317">
        <f>wrzesień!C67</f>
        <v>0</v>
      </c>
      <c r="D67" s="317">
        <f>wrzesień!D67</f>
        <v>0</v>
      </c>
      <c r="E67" s="317">
        <f>wrzesień!E67</f>
        <v>0</v>
      </c>
      <c r="F67" s="177">
        <f>wrzesień!F67</f>
        <v>18</v>
      </c>
      <c r="G67" s="185">
        <f>wrzesień!G67</f>
        <v>18</v>
      </c>
      <c r="H67" s="177"/>
      <c r="I67" s="192">
        <f t="shared" ref="I67:I71" si="939">K67+T67+AC67+AL67+AU67</f>
        <v>0</v>
      </c>
      <c r="J67" s="186">
        <f t="shared" ref="J67" si="940">IF(OR($B67=$B73,J70=0),0,ROUND((K68+P72)/J70,0))</f>
        <v>0</v>
      </c>
      <c r="K67" s="51">
        <f t="shared" ref="K67:K68" si="941">SUM(L67:R67)</f>
        <v>0</v>
      </c>
      <c r="L67" s="52">
        <f>wrzesień!L67</f>
        <v>0</v>
      </c>
      <c r="M67" s="52">
        <f>wrzesień!M67</f>
        <v>0</v>
      </c>
      <c r="N67" s="52">
        <f>wrzesień!N67</f>
        <v>0</v>
      </c>
      <c r="O67" s="52">
        <f>wrzesień!O67</f>
        <v>0</v>
      </c>
      <c r="P67" s="53">
        <f>wrzesień!P67</f>
        <v>0</v>
      </c>
      <c r="Q67" s="54">
        <f>wrzesień!Q67</f>
        <v>0</v>
      </c>
      <c r="R67" s="55">
        <f>wrzesień!R67</f>
        <v>0</v>
      </c>
      <c r="S67" s="188">
        <f t="shared" ref="S67" si="942">IF(OR($B67=$B73,S70=0),0,ROUND((T68+Y72)/S70,0))</f>
        <v>0</v>
      </c>
      <c r="T67" s="51">
        <f t="shared" ref="T67:T68" si="943">SUM(U67:AA67)</f>
        <v>0</v>
      </c>
      <c r="U67" s="52">
        <f>wrzesień!U67</f>
        <v>0</v>
      </c>
      <c r="V67" s="52">
        <f>wrzesień!V67</f>
        <v>0</v>
      </c>
      <c r="W67" s="52">
        <f>wrzesień!W67</f>
        <v>0</v>
      </c>
      <c r="X67" s="52">
        <f>wrzesień!X67</f>
        <v>0</v>
      </c>
      <c r="Y67" s="53">
        <f>wrzesień!Y67</f>
        <v>0</v>
      </c>
      <c r="Z67" s="54">
        <f>wrzesień!Z67</f>
        <v>0</v>
      </c>
      <c r="AA67" s="55">
        <f>wrzesień!AA67</f>
        <v>0</v>
      </c>
      <c r="AB67" s="188">
        <f t="shared" ref="AB67" si="944">IF(OR($B67=$B73,AB70=0),0,ROUND((AC68+AH72)/AB70,0))</f>
        <v>0</v>
      </c>
      <c r="AC67" s="51">
        <f t="shared" ref="AC67:AC68" si="945">SUM(AD67:AJ67)</f>
        <v>0</v>
      </c>
      <c r="AD67" s="52">
        <f>wrzesień!AD67</f>
        <v>0</v>
      </c>
      <c r="AE67" s="52">
        <f>wrzesień!AE67</f>
        <v>0</v>
      </c>
      <c r="AF67" s="52">
        <f>wrzesień!AF67</f>
        <v>0</v>
      </c>
      <c r="AG67" s="52">
        <f>wrzesień!AG67</f>
        <v>0</v>
      </c>
      <c r="AH67" s="53">
        <f>wrzesień!AH67</f>
        <v>0</v>
      </c>
      <c r="AI67" s="54">
        <f>wrzesień!AI67</f>
        <v>0</v>
      </c>
      <c r="AJ67" s="55">
        <f>wrzesień!AJ67</f>
        <v>0</v>
      </c>
      <c r="AK67" s="188">
        <f t="shared" ref="AK67" si="946">IF(OR($B67=$B73,AK70=0),0,ROUND((AL68+AQ72)/AK70,0))</f>
        <v>0</v>
      </c>
      <c r="AL67" s="51">
        <f t="shared" ref="AL67:AL68" si="947">SUM(AM67:AS67)</f>
        <v>0</v>
      </c>
      <c r="AM67" s="52">
        <f>wrzesień!AM67</f>
        <v>0</v>
      </c>
      <c r="AN67" s="52">
        <f>wrzesień!AN67</f>
        <v>0</v>
      </c>
      <c r="AO67" s="52">
        <f>wrzesień!AO67</f>
        <v>0</v>
      </c>
      <c r="AP67" s="52">
        <f>wrzesień!AP67</f>
        <v>0</v>
      </c>
      <c r="AQ67" s="53">
        <f>wrzesień!AQ67</f>
        <v>0</v>
      </c>
      <c r="AR67" s="54">
        <f>wrzesień!AR67</f>
        <v>0</v>
      </c>
      <c r="AS67" s="55">
        <f>wrzesień!AS67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wrzesień!F72</f>
        <v>0</v>
      </c>
      <c r="G72" s="184">
        <f>wrzesień!G72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wrzesień!B73</f>
        <v>0</v>
      </c>
      <c r="C73" s="317">
        <f>wrzesień!C73</f>
        <v>0</v>
      </c>
      <c r="D73" s="317">
        <f>wrzesień!D73</f>
        <v>0</v>
      </c>
      <c r="E73" s="317">
        <f>wrzesień!E73</f>
        <v>0</v>
      </c>
      <c r="F73" s="177">
        <f>wrzesień!F73</f>
        <v>18</v>
      </c>
      <c r="G73" s="185">
        <f>wrzesień!G73</f>
        <v>18</v>
      </c>
      <c r="H73" s="177"/>
      <c r="I73" s="192">
        <f t="shared" ref="I73:I77" si="1048">K73+T73+AC73+AL73+AU73</f>
        <v>0</v>
      </c>
      <c r="J73" s="186">
        <f t="shared" ref="J73" si="1049">IF(OR($B73=$B79,J76=0),0,ROUND((K74+P78)/J76,0))</f>
        <v>0</v>
      </c>
      <c r="K73" s="51">
        <f t="shared" ref="K73:K74" si="1050">SUM(L73:R73)</f>
        <v>0</v>
      </c>
      <c r="L73" s="52">
        <f>wrzesień!L73</f>
        <v>0</v>
      </c>
      <c r="M73" s="52">
        <f>wrzesień!M73</f>
        <v>0</v>
      </c>
      <c r="N73" s="52">
        <f>wrzesień!N73</f>
        <v>0</v>
      </c>
      <c r="O73" s="52">
        <f>wrzesień!O73</f>
        <v>0</v>
      </c>
      <c r="P73" s="53">
        <f>wrzesień!P73</f>
        <v>0</v>
      </c>
      <c r="Q73" s="54">
        <f>wrzesień!Q73</f>
        <v>0</v>
      </c>
      <c r="R73" s="55">
        <f>wrzesień!R73</f>
        <v>0</v>
      </c>
      <c r="S73" s="188">
        <f t="shared" ref="S73" si="1051">IF(OR($B73=$B79,S76=0),0,ROUND((T74+Y78)/S76,0))</f>
        <v>0</v>
      </c>
      <c r="T73" s="51">
        <f t="shared" ref="T73:T74" si="1052">SUM(U73:AA73)</f>
        <v>0</v>
      </c>
      <c r="U73" s="52">
        <f>wrzesień!U73</f>
        <v>0</v>
      </c>
      <c r="V73" s="52">
        <f>wrzesień!V73</f>
        <v>0</v>
      </c>
      <c r="W73" s="52">
        <f>wrzesień!W73</f>
        <v>0</v>
      </c>
      <c r="X73" s="52">
        <f>wrzesień!X73</f>
        <v>0</v>
      </c>
      <c r="Y73" s="53">
        <f>wrzesień!Y73</f>
        <v>0</v>
      </c>
      <c r="Z73" s="54">
        <f>wrzesień!Z73</f>
        <v>0</v>
      </c>
      <c r="AA73" s="55">
        <f>wrzesień!AA73</f>
        <v>0</v>
      </c>
      <c r="AB73" s="188">
        <f t="shared" ref="AB73" si="1053">IF(OR($B73=$B79,AB76=0),0,ROUND((AC74+AH78)/AB76,0))</f>
        <v>0</v>
      </c>
      <c r="AC73" s="51">
        <f t="shared" ref="AC73:AC74" si="1054">SUM(AD73:AJ73)</f>
        <v>0</v>
      </c>
      <c r="AD73" s="52">
        <f>wrzesień!AD73</f>
        <v>0</v>
      </c>
      <c r="AE73" s="52">
        <f>wrzesień!AE73</f>
        <v>0</v>
      </c>
      <c r="AF73" s="52">
        <f>wrzesień!AF73</f>
        <v>0</v>
      </c>
      <c r="AG73" s="52">
        <f>wrzesień!AG73</f>
        <v>0</v>
      </c>
      <c r="AH73" s="53">
        <f>wrzesień!AH73</f>
        <v>0</v>
      </c>
      <c r="AI73" s="54">
        <f>wrzesień!AI73</f>
        <v>0</v>
      </c>
      <c r="AJ73" s="55">
        <f>wrzesień!AJ73</f>
        <v>0</v>
      </c>
      <c r="AK73" s="188">
        <f t="shared" ref="AK73" si="1055">IF(OR($B73=$B79,AK76=0),0,ROUND((AL74+AQ78)/AK76,0))</f>
        <v>0</v>
      </c>
      <c r="AL73" s="51">
        <f t="shared" ref="AL73:AL74" si="1056">SUM(AM73:AS73)</f>
        <v>0</v>
      </c>
      <c r="AM73" s="52">
        <f>wrzesień!AM73</f>
        <v>0</v>
      </c>
      <c r="AN73" s="52">
        <f>wrzesień!AN73</f>
        <v>0</v>
      </c>
      <c r="AO73" s="52">
        <f>wrzesień!AO73</f>
        <v>0</v>
      </c>
      <c r="AP73" s="52">
        <f>wrzesień!AP73</f>
        <v>0</v>
      </c>
      <c r="AQ73" s="53">
        <f>wrzesień!AQ73</f>
        <v>0</v>
      </c>
      <c r="AR73" s="54">
        <f>wrzesień!AR73</f>
        <v>0</v>
      </c>
      <c r="AS73" s="55">
        <f>wrzesień!AS73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wrzesień!F78</f>
        <v>0</v>
      </c>
      <c r="G78" s="184">
        <f>wrzesień!G78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wrzesień!B79</f>
        <v>0</v>
      </c>
      <c r="C79" s="317">
        <f>wrzesień!C79</f>
        <v>0</v>
      </c>
      <c r="D79" s="317">
        <f>wrzesień!D79</f>
        <v>0</v>
      </c>
      <c r="E79" s="317">
        <f>wrzesień!E79</f>
        <v>0</v>
      </c>
      <c r="F79" s="177">
        <f>wrzesień!F79</f>
        <v>18</v>
      </c>
      <c r="G79" s="185">
        <f>wrzesień!G79</f>
        <v>18</v>
      </c>
      <c r="H79" s="177"/>
      <c r="I79" s="192">
        <f t="shared" ref="I79:I83" si="1157">K79+T79+AC79+AL79+AU79</f>
        <v>0</v>
      </c>
      <c r="J79" s="186">
        <f t="shared" ref="J79" si="1158">IF(OR($B79=$B85,J82=0),0,ROUND((K80+P84)/J82,0))</f>
        <v>0</v>
      </c>
      <c r="K79" s="51">
        <f t="shared" ref="K79:K80" si="1159">SUM(L79:R79)</f>
        <v>0</v>
      </c>
      <c r="L79" s="52">
        <f>wrzesień!L79</f>
        <v>0</v>
      </c>
      <c r="M79" s="52">
        <f>wrzesień!M79</f>
        <v>0</v>
      </c>
      <c r="N79" s="52">
        <f>wrzesień!N79</f>
        <v>0</v>
      </c>
      <c r="O79" s="52">
        <f>wrzesień!O79</f>
        <v>0</v>
      </c>
      <c r="P79" s="53">
        <f>wrzesień!P79</f>
        <v>0</v>
      </c>
      <c r="Q79" s="54">
        <f>wrzesień!Q79</f>
        <v>0</v>
      </c>
      <c r="R79" s="55">
        <f>wrzesień!R79</f>
        <v>0</v>
      </c>
      <c r="S79" s="188">
        <f t="shared" ref="S79" si="1160">IF(OR($B79=$B85,S82=0),0,ROUND((T80+Y84)/S82,0))</f>
        <v>0</v>
      </c>
      <c r="T79" s="51">
        <f t="shared" ref="T79:T80" si="1161">SUM(U79:AA79)</f>
        <v>0</v>
      </c>
      <c r="U79" s="52">
        <f>wrzesień!U79</f>
        <v>0</v>
      </c>
      <c r="V79" s="52">
        <f>wrzesień!V79</f>
        <v>0</v>
      </c>
      <c r="W79" s="52">
        <f>wrzesień!W79</f>
        <v>0</v>
      </c>
      <c r="X79" s="52">
        <f>wrzesień!X79</f>
        <v>0</v>
      </c>
      <c r="Y79" s="53">
        <f>wrzesień!Y79</f>
        <v>0</v>
      </c>
      <c r="Z79" s="54">
        <f>wrzesień!Z79</f>
        <v>0</v>
      </c>
      <c r="AA79" s="55">
        <f>wrzesień!AA79</f>
        <v>0</v>
      </c>
      <c r="AB79" s="188">
        <f t="shared" ref="AB79" si="1162">IF(OR($B79=$B85,AB82=0),0,ROUND((AC80+AH84)/AB82,0))</f>
        <v>0</v>
      </c>
      <c r="AC79" s="51">
        <f t="shared" ref="AC79:AC80" si="1163">SUM(AD79:AJ79)</f>
        <v>0</v>
      </c>
      <c r="AD79" s="52">
        <f>wrzesień!AD79</f>
        <v>0</v>
      </c>
      <c r="AE79" s="52">
        <f>wrzesień!AE79</f>
        <v>0</v>
      </c>
      <c r="AF79" s="52">
        <f>wrzesień!AF79</f>
        <v>0</v>
      </c>
      <c r="AG79" s="52">
        <f>wrzesień!AG79</f>
        <v>0</v>
      </c>
      <c r="AH79" s="53">
        <f>wrzesień!AH79</f>
        <v>0</v>
      </c>
      <c r="AI79" s="54">
        <f>wrzesień!AI79</f>
        <v>0</v>
      </c>
      <c r="AJ79" s="55">
        <f>wrzesień!AJ79</f>
        <v>0</v>
      </c>
      <c r="AK79" s="188">
        <f t="shared" ref="AK79" si="1164">IF(OR($B79=$B85,AK82=0),0,ROUND((AL80+AQ84)/AK82,0))</f>
        <v>0</v>
      </c>
      <c r="AL79" s="51">
        <f t="shared" ref="AL79:AL80" si="1165">SUM(AM79:AS79)</f>
        <v>0</v>
      </c>
      <c r="AM79" s="52">
        <f>wrzesień!AM79</f>
        <v>0</v>
      </c>
      <c r="AN79" s="52">
        <f>wrzesień!AN79</f>
        <v>0</v>
      </c>
      <c r="AO79" s="52">
        <f>wrzesień!AO79</f>
        <v>0</v>
      </c>
      <c r="AP79" s="52">
        <f>wrzesień!AP79</f>
        <v>0</v>
      </c>
      <c r="AQ79" s="53">
        <f>wrzesień!AQ79</f>
        <v>0</v>
      </c>
      <c r="AR79" s="54">
        <f>wrzesień!AR79</f>
        <v>0</v>
      </c>
      <c r="AS79" s="55">
        <f>wrzesień!AS79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wrzesień!F84</f>
        <v>0</v>
      </c>
      <c r="G84" s="184">
        <f>wrzesień!G84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wrzesień!B85</f>
        <v>0</v>
      </c>
      <c r="C85" s="317">
        <f>wrzesień!C85</f>
        <v>0</v>
      </c>
      <c r="D85" s="317">
        <f>wrzesień!D85</f>
        <v>0</v>
      </c>
      <c r="E85" s="317">
        <f>wrzesień!E85</f>
        <v>0</v>
      </c>
      <c r="F85" s="177">
        <f>wrzesień!F85</f>
        <v>18</v>
      </c>
      <c r="G85" s="185">
        <f>wrzesień!G85</f>
        <v>18</v>
      </c>
      <c r="H85" s="177"/>
      <c r="I85" s="192">
        <f t="shared" ref="I85:I89" si="1266">K85+T85+AC85+AL85+AU85</f>
        <v>0</v>
      </c>
      <c r="J85" s="186">
        <f t="shared" ref="J85" si="1267">IF(OR($B85=$B91,J88=0),0,ROUND((K86+P90)/J88,0))</f>
        <v>0</v>
      </c>
      <c r="K85" s="51">
        <f t="shared" ref="K85:K86" si="1268">SUM(L85:R85)</f>
        <v>0</v>
      </c>
      <c r="L85" s="52">
        <f>wrzesień!L85</f>
        <v>0</v>
      </c>
      <c r="M85" s="52">
        <f>wrzesień!M85</f>
        <v>0</v>
      </c>
      <c r="N85" s="52">
        <f>wrzesień!N85</f>
        <v>0</v>
      </c>
      <c r="O85" s="52">
        <f>wrzesień!O85</f>
        <v>0</v>
      </c>
      <c r="P85" s="53">
        <f>wrzesień!P85</f>
        <v>0</v>
      </c>
      <c r="Q85" s="54">
        <f>wrzesień!Q85</f>
        <v>0</v>
      </c>
      <c r="R85" s="55">
        <f>wrzesień!R85</f>
        <v>0</v>
      </c>
      <c r="S85" s="188">
        <f t="shared" ref="S85" si="1269">IF(OR($B85=$B91,S88=0),0,ROUND((T86+Y90)/S88,0))</f>
        <v>0</v>
      </c>
      <c r="T85" s="51">
        <f t="shared" ref="T85:T86" si="1270">SUM(U85:AA85)</f>
        <v>0</v>
      </c>
      <c r="U85" s="52">
        <f>wrzesień!U85</f>
        <v>0</v>
      </c>
      <c r="V85" s="52">
        <f>wrzesień!V85</f>
        <v>0</v>
      </c>
      <c r="W85" s="52">
        <f>wrzesień!W85</f>
        <v>0</v>
      </c>
      <c r="X85" s="52">
        <f>wrzesień!X85</f>
        <v>0</v>
      </c>
      <c r="Y85" s="53">
        <f>wrzesień!Y85</f>
        <v>0</v>
      </c>
      <c r="Z85" s="54">
        <f>wrzesień!Z85</f>
        <v>0</v>
      </c>
      <c r="AA85" s="55">
        <f>wrzesień!AA85</f>
        <v>0</v>
      </c>
      <c r="AB85" s="188">
        <f t="shared" ref="AB85" si="1271">IF(OR($B85=$B91,AB88=0),0,ROUND((AC86+AH90)/AB88,0))</f>
        <v>0</v>
      </c>
      <c r="AC85" s="51">
        <f t="shared" ref="AC85:AC86" si="1272">SUM(AD85:AJ85)</f>
        <v>0</v>
      </c>
      <c r="AD85" s="52">
        <f>wrzesień!AD85</f>
        <v>0</v>
      </c>
      <c r="AE85" s="52">
        <f>wrzesień!AE85</f>
        <v>0</v>
      </c>
      <c r="AF85" s="52">
        <f>wrzesień!AF85</f>
        <v>0</v>
      </c>
      <c r="AG85" s="52">
        <f>wrzesień!AG85</f>
        <v>0</v>
      </c>
      <c r="AH85" s="53">
        <f>wrzesień!AH85</f>
        <v>0</v>
      </c>
      <c r="AI85" s="54">
        <f>wrzesień!AI85</f>
        <v>0</v>
      </c>
      <c r="AJ85" s="55">
        <f>wrzesień!AJ85</f>
        <v>0</v>
      </c>
      <c r="AK85" s="188">
        <f t="shared" ref="AK85" si="1273">IF(OR($B85=$B91,AK88=0),0,ROUND((AL86+AQ90)/AK88,0))</f>
        <v>0</v>
      </c>
      <c r="AL85" s="51">
        <f t="shared" ref="AL85:AL86" si="1274">SUM(AM85:AS85)</f>
        <v>0</v>
      </c>
      <c r="AM85" s="52">
        <f>wrzesień!AM85</f>
        <v>0</v>
      </c>
      <c r="AN85" s="52">
        <f>wrzesień!AN85</f>
        <v>0</v>
      </c>
      <c r="AO85" s="52">
        <f>wrzesień!AO85</f>
        <v>0</v>
      </c>
      <c r="AP85" s="52">
        <f>wrzesień!AP85</f>
        <v>0</v>
      </c>
      <c r="AQ85" s="53">
        <f>wrzesień!AQ85</f>
        <v>0</v>
      </c>
      <c r="AR85" s="54">
        <f>wrzesień!AR85</f>
        <v>0</v>
      </c>
      <c r="AS85" s="55">
        <f>wrzesień!AS85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wrzesień!F90</f>
        <v>0</v>
      </c>
      <c r="G90" s="184">
        <f>wrzesień!G90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wrzesień!B91</f>
        <v>0</v>
      </c>
      <c r="C91" s="317">
        <f>wrzesień!C91</f>
        <v>0</v>
      </c>
      <c r="D91" s="317">
        <f>wrzesień!D91</f>
        <v>0</v>
      </c>
      <c r="E91" s="317">
        <f>wrzesień!E91</f>
        <v>0</v>
      </c>
      <c r="F91" s="177">
        <f>wrzesień!F91</f>
        <v>18</v>
      </c>
      <c r="G91" s="185">
        <f>wrzesień!G91</f>
        <v>18</v>
      </c>
      <c r="H91" s="177"/>
      <c r="I91" s="192">
        <f t="shared" ref="I91:I95" si="1375">K91+T91+AC91+AL91+AU91</f>
        <v>0</v>
      </c>
      <c r="J91" s="186">
        <f t="shared" ref="J91" si="1376">IF(OR($B91=$B97,J94=0),0,ROUND((K92+P96)/J94,0))</f>
        <v>0</v>
      </c>
      <c r="K91" s="51">
        <f t="shared" ref="K91:K92" si="1377">SUM(L91:R91)</f>
        <v>0</v>
      </c>
      <c r="L91" s="52">
        <f>wrzesień!L91</f>
        <v>0</v>
      </c>
      <c r="M91" s="52">
        <f>wrzesień!M91</f>
        <v>0</v>
      </c>
      <c r="N91" s="52">
        <f>wrzesień!N91</f>
        <v>0</v>
      </c>
      <c r="O91" s="52">
        <f>wrzesień!O91</f>
        <v>0</v>
      </c>
      <c r="P91" s="53">
        <f>wrzesień!P91</f>
        <v>0</v>
      </c>
      <c r="Q91" s="54">
        <f>wrzesień!Q91</f>
        <v>0</v>
      </c>
      <c r="R91" s="55">
        <f>wrzesień!R91</f>
        <v>0</v>
      </c>
      <c r="S91" s="188">
        <f t="shared" ref="S91" si="1378">IF(OR($B91=$B97,S94=0),0,ROUND((T92+Y96)/S94,0))</f>
        <v>0</v>
      </c>
      <c r="T91" s="51">
        <f t="shared" ref="T91:T92" si="1379">SUM(U91:AA91)</f>
        <v>0</v>
      </c>
      <c r="U91" s="52">
        <f>wrzesień!U91</f>
        <v>0</v>
      </c>
      <c r="V91" s="52">
        <f>wrzesień!V91</f>
        <v>0</v>
      </c>
      <c r="W91" s="52">
        <f>wrzesień!W91</f>
        <v>0</v>
      </c>
      <c r="X91" s="52">
        <f>wrzesień!X91</f>
        <v>0</v>
      </c>
      <c r="Y91" s="53">
        <f>wrzesień!Y91</f>
        <v>0</v>
      </c>
      <c r="Z91" s="54">
        <f>wrzesień!Z91</f>
        <v>0</v>
      </c>
      <c r="AA91" s="55">
        <f>wrzesień!AA91</f>
        <v>0</v>
      </c>
      <c r="AB91" s="188">
        <f t="shared" ref="AB91" si="1380">IF(OR($B91=$B97,AB94=0),0,ROUND((AC92+AH96)/AB94,0))</f>
        <v>0</v>
      </c>
      <c r="AC91" s="51">
        <f t="shared" ref="AC91:AC92" si="1381">SUM(AD91:AJ91)</f>
        <v>0</v>
      </c>
      <c r="AD91" s="52">
        <f>wrzesień!AD91</f>
        <v>0</v>
      </c>
      <c r="AE91" s="52">
        <f>wrzesień!AE91</f>
        <v>0</v>
      </c>
      <c r="AF91" s="52">
        <f>wrzesień!AF91</f>
        <v>0</v>
      </c>
      <c r="AG91" s="52">
        <f>wrzesień!AG91</f>
        <v>0</v>
      </c>
      <c r="AH91" s="53">
        <f>wrzesień!AH91</f>
        <v>0</v>
      </c>
      <c r="AI91" s="54">
        <f>wrzesień!AI91</f>
        <v>0</v>
      </c>
      <c r="AJ91" s="55">
        <f>wrzesień!AJ91</f>
        <v>0</v>
      </c>
      <c r="AK91" s="188">
        <f t="shared" ref="AK91" si="1382">IF(OR($B91=$B97,AK94=0),0,ROUND((AL92+AQ96)/AK94,0))</f>
        <v>0</v>
      </c>
      <c r="AL91" s="51">
        <f t="shared" ref="AL91:AL92" si="1383">SUM(AM91:AS91)</f>
        <v>0</v>
      </c>
      <c r="AM91" s="52">
        <f>wrzesień!AM91</f>
        <v>0</v>
      </c>
      <c r="AN91" s="52">
        <f>wrzesień!AN91</f>
        <v>0</v>
      </c>
      <c r="AO91" s="52">
        <f>wrzesień!AO91</f>
        <v>0</v>
      </c>
      <c r="AP91" s="52">
        <f>wrzesień!AP91</f>
        <v>0</v>
      </c>
      <c r="AQ91" s="53">
        <f>wrzesień!AQ91</f>
        <v>0</v>
      </c>
      <c r="AR91" s="54">
        <f>wrzesień!AR91</f>
        <v>0</v>
      </c>
      <c r="AS91" s="55">
        <f>wrzesień!AS91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wrzesień!F96</f>
        <v>0</v>
      </c>
      <c r="G96" s="184">
        <f>wrzesień!G96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wrzesień!B97</f>
        <v>0</v>
      </c>
      <c r="C97" s="317">
        <f>wrzesień!C97</f>
        <v>0</v>
      </c>
      <c r="D97" s="317">
        <f>wrzesień!D97</f>
        <v>0</v>
      </c>
      <c r="E97" s="317">
        <f>wrzesień!E97</f>
        <v>0</v>
      </c>
      <c r="F97" s="177">
        <f>wrzesień!F97</f>
        <v>18</v>
      </c>
      <c r="G97" s="185">
        <f>wrzesień!G97</f>
        <v>18</v>
      </c>
      <c r="H97" s="177"/>
      <c r="I97" s="192">
        <f t="shared" ref="I97:I101" si="1484">K97+T97+AC97+AL97+AU97</f>
        <v>0</v>
      </c>
      <c r="J97" s="186">
        <f t="shared" ref="J97" si="1485">IF(OR($B97=$B103,J100=0),0,ROUND((K98+P102)/J100,0))</f>
        <v>0</v>
      </c>
      <c r="K97" s="51">
        <f t="shared" ref="K97:K98" si="1486">SUM(L97:R97)</f>
        <v>0</v>
      </c>
      <c r="L97" s="52">
        <f>wrzesień!L97</f>
        <v>0</v>
      </c>
      <c r="M97" s="52">
        <f>wrzesień!M97</f>
        <v>0</v>
      </c>
      <c r="N97" s="52">
        <f>wrzesień!N97</f>
        <v>0</v>
      </c>
      <c r="O97" s="52">
        <f>wrzesień!O97</f>
        <v>0</v>
      </c>
      <c r="P97" s="53">
        <f>wrzesień!P97</f>
        <v>0</v>
      </c>
      <c r="Q97" s="54">
        <f>wrzesień!Q97</f>
        <v>0</v>
      </c>
      <c r="R97" s="55">
        <f>wrzesień!R97</f>
        <v>0</v>
      </c>
      <c r="S97" s="188">
        <f t="shared" ref="S97" si="1487">IF(OR($B97=$B103,S100=0),0,ROUND((T98+Y102)/S100,0))</f>
        <v>0</v>
      </c>
      <c r="T97" s="51">
        <f t="shared" ref="T97:T98" si="1488">SUM(U97:AA97)</f>
        <v>0</v>
      </c>
      <c r="U97" s="52">
        <f>wrzesień!U97</f>
        <v>0</v>
      </c>
      <c r="V97" s="52">
        <f>wrzesień!V97</f>
        <v>0</v>
      </c>
      <c r="W97" s="52">
        <f>wrzesień!W97</f>
        <v>0</v>
      </c>
      <c r="X97" s="52">
        <f>wrzesień!X97</f>
        <v>0</v>
      </c>
      <c r="Y97" s="53">
        <f>wrzesień!Y97</f>
        <v>0</v>
      </c>
      <c r="Z97" s="54">
        <f>wrzesień!Z97</f>
        <v>0</v>
      </c>
      <c r="AA97" s="55">
        <f>wrzesień!AA97</f>
        <v>0</v>
      </c>
      <c r="AB97" s="188">
        <f t="shared" ref="AB97" si="1489">IF(OR($B97=$B103,AB100=0),0,ROUND((AC98+AH102)/AB100,0))</f>
        <v>0</v>
      </c>
      <c r="AC97" s="51">
        <f t="shared" ref="AC97:AC98" si="1490">SUM(AD97:AJ97)</f>
        <v>0</v>
      </c>
      <c r="AD97" s="52">
        <f>wrzesień!AD97</f>
        <v>0</v>
      </c>
      <c r="AE97" s="52">
        <f>wrzesień!AE97</f>
        <v>0</v>
      </c>
      <c r="AF97" s="52">
        <f>wrzesień!AF97</f>
        <v>0</v>
      </c>
      <c r="AG97" s="52">
        <f>wrzesień!AG97</f>
        <v>0</v>
      </c>
      <c r="AH97" s="53">
        <f>wrzesień!AH97</f>
        <v>0</v>
      </c>
      <c r="AI97" s="54">
        <f>wrzesień!AI97</f>
        <v>0</v>
      </c>
      <c r="AJ97" s="55">
        <f>wrzesień!AJ97</f>
        <v>0</v>
      </c>
      <c r="AK97" s="188">
        <f t="shared" ref="AK97" si="1491">IF(OR($B97=$B103,AK100=0),0,ROUND((AL98+AQ102)/AK100,0))</f>
        <v>0</v>
      </c>
      <c r="AL97" s="51">
        <f t="shared" ref="AL97:AL98" si="1492">SUM(AM97:AS97)</f>
        <v>0</v>
      </c>
      <c r="AM97" s="52">
        <f>wrzesień!AM97</f>
        <v>0</v>
      </c>
      <c r="AN97" s="52">
        <f>wrzesień!AN97</f>
        <v>0</v>
      </c>
      <c r="AO97" s="52">
        <f>wrzesień!AO97</f>
        <v>0</v>
      </c>
      <c r="AP97" s="52">
        <f>wrzesień!AP97</f>
        <v>0</v>
      </c>
      <c r="AQ97" s="53">
        <f>wrzesień!AQ97</f>
        <v>0</v>
      </c>
      <c r="AR97" s="54">
        <f>wrzesień!AR97</f>
        <v>0</v>
      </c>
      <c r="AS97" s="55">
        <f>wrzesień!AS97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wrzesień!F102</f>
        <v>0</v>
      </c>
      <c r="G102" s="184">
        <f>wrzesień!G102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wrzesień!B103</f>
        <v>0</v>
      </c>
      <c r="C103" s="317">
        <f>wrzesień!C103</f>
        <v>0</v>
      </c>
      <c r="D103" s="317">
        <f>wrzesień!D103</f>
        <v>0</v>
      </c>
      <c r="E103" s="317">
        <f>wrzesień!E103</f>
        <v>0</v>
      </c>
      <c r="F103" s="177">
        <f>wrzesień!F103</f>
        <v>18</v>
      </c>
      <c r="G103" s="185">
        <f>wrzesień!G103</f>
        <v>18</v>
      </c>
      <c r="H103" s="177"/>
      <c r="I103" s="192">
        <f t="shared" ref="I103:I107" si="1593">K103+T103+AC103+AL103+AU103</f>
        <v>0</v>
      </c>
      <c r="J103" s="186">
        <f t="shared" ref="J103" si="1594">IF(OR($B103=$B109,J106=0),0,ROUND((K104+P108)/J106,0))</f>
        <v>0</v>
      </c>
      <c r="K103" s="51">
        <f t="shared" ref="K103:K104" si="1595">SUM(L103:R103)</f>
        <v>0</v>
      </c>
      <c r="L103" s="52">
        <f>wrzesień!L103</f>
        <v>0</v>
      </c>
      <c r="M103" s="52">
        <f>wrzesień!M103</f>
        <v>0</v>
      </c>
      <c r="N103" s="52">
        <f>wrzesień!N103</f>
        <v>0</v>
      </c>
      <c r="O103" s="52">
        <f>wrzesień!O103</f>
        <v>0</v>
      </c>
      <c r="P103" s="53">
        <f>wrzesień!P103</f>
        <v>0</v>
      </c>
      <c r="Q103" s="54">
        <f>wrzesień!Q103</f>
        <v>0</v>
      </c>
      <c r="R103" s="55">
        <f>wrzesień!R103</f>
        <v>0</v>
      </c>
      <c r="S103" s="188">
        <f t="shared" ref="S103" si="1596">IF(OR($B103=$B109,S106=0),0,ROUND((T104+Y108)/S106,0))</f>
        <v>0</v>
      </c>
      <c r="T103" s="51">
        <f t="shared" ref="T103:T104" si="1597">SUM(U103:AA103)</f>
        <v>0</v>
      </c>
      <c r="U103" s="52">
        <f>wrzesień!U103</f>
        <v>0</v>
      </c>
      <c r="V103" s="52">
        <f>wrzesień!V103</f>
        <v>0</v>
      </c>
      <c r="W103" s="52">
        <f>wrzesień!W103</f>
        <v>0</v>
      </c>
      <c r="X103" s="52">
        <f>wrzesień!X103</f>
        <v>0</v>
      </c>
      <c r="Y103" s="53">
        <f>wrzesień!Y103</f>
        <v>0</v>
      </c>
      <c r="Z103" s="54">
        <f>wrzesień!Z103</f>
        <v>0</v>
      </c>
      <c r="AA103" s="55">
        <f>wrzesień!AA103</f>
        <v>0</v>
      </c>
      <c r="AB103" s="188">
        <f t="shared" ref="AB103" si="1598">IF(OR($B103=$B109,AB106=0),0,ROUND((AC104+AH108)/AB106,0))</f>
        <v>0</v>
      </c>
      <c r="AC103" s="51">
        <f t="shared" ref="AC103:AC104" si="1599">SUM(AD103:AJ103)</f>
        <v>0</v>
      </c>
      <c r="AD103" s="52">
        <f>wrzesień!AD103</f>
        <v>0</v>
      </c>
      <c r="AE103" s="52">
        <f>wrzesień!AE103</f>
        <v>0</v>
      </c>
      <c r="AF103" s="52">
        <f>wrzesień!AF103</f>
        <v>0</v>
      </c>
      <c r="AG103" s="52">
        <f>wrzesień!AG103</f>
        <v>0</v>
      </c>
      <c r="AH103" s="53">
        <f>wrzesień!AH103</f>
        <v>0</v>
      </c>
      <c r="AI103" s="54">
        <f>wrzesień!AI103</f>
        <v>0</v>
      </c>
      <c r="AJ103" s="55">
        <f>wrzesień!AJ103</f>
        <v>0</v>
      </c>
      <c r="AK103" s="188">
        <f t="shared" ref="AK103" si="1600">IF(OR($B103=$B109,AK106=0),0,ROUND((AL104+AQ108)/AK106,0))</f>
        <v>0</v>
      </c>
      <c r="AL103" s="51">
        <f t="shared" ref="AL103:AL104" si="1601">SUM(AM103:AS103)</f>
        <v>0</v>
      </c>
      <c r="AM103" s="52">
        <f>wrzesień!AM103</f>
        <v>0</v>
      </c>
      <c r="AN103" s="52">
        <f>wrzesień!AN103</f>
        <v>0</v>
      </c>
      <c r="AO103" s="52">
        <f>wrzesień!AO103</f>
        <v>0</v>
      </c>
      <c r="AP103" s="52">
        <f>wrzesień!AP103</f>
        <v>0</v>
      </c>
      <c r="AQ103" s="53">
        <f>wrzesień!AQ103</f>
        <v>0</v>
      </c>
      <c r="AR103" s="54">
        <f>wrzesień!AR103</f>
        <v>0</v>
      </c>
      <c r="AS103" s="55">
        <f>wrzesień!AS103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wrzesień!F108</f>
        <v>0</v>
      </c>
      <c r="G108" s="184">
        <f>wrzesień!G108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wrzesień!B109</f>
        <v>0</v>
      </c>
      <c r="C109" s="317">
        <f>wrzesień!C109</f>
        <v>0</v>
      </c>
      <c r="D109" s="317">
        <f>wrzesień!D109</f>
        <v>0</v>
      </c>
      <c r="E109" s="317">
        <f>wrzesień!E109</f>
        <v>0</v>
      </c>
      <c r="F109" s="177">
        <f>wrzesień!F109</f>
        <v>18</v>
      </c>
      <c r="G109" s="185">
        <f>wrzesień!G109</f>
        <v>18</v>
      </c>
      <c r="H109" s="177"/>
      <c r="I109" s="192">
        <f t="shared" ref="I109:I113" si="1702">K109+T109+AC109+AL109+AU109</f>
        <v>0</v>
      </c>
      <c r="J109" s="186">
        <f t="shared" ref="J109" si="1703">IF(OR($B109=$B115,J112=0),0,ROUND((K110+P114)/J112,0))</f>
        <v>0</v>
      </c>
      <c r="K109" s="51">
        <f t="shared" ref="K109:K110" si="1704">SUM(L109:R109)</f>
        <v>0</v>
      </c>
      <c r="L109" s="52">
        <f>wrzesień!L109</f>
        <v>0</v>
      </c>
      <c r="M109" s="52">
        <f>wrzesień!M109</f>
        <v>0</v>
      </c>
      <c r="N109" s="52">
        <f>wrzesień!N109</f>
        <v>0</v>
      </c>
      <c r="O109" s="52">
        <f>wrzesień!O109</f>
        <v>0</v>
      </c>
      <c r="P109" s="53">
        <f>wrzesień!P109</f>
        <v>0</v>
      </c>
      <c r="Q109" s="54">
        <f>wrzesień!Q109</f>
        <v>0</v>
      </c>
      <c r="R109" s="55">
        <f>wrzesień!R109</f>
        <v>0</v>
      </c>
      <c r="S109" s="188">
        <f t="shared" ref="S109" si="1705">IF(OR($B109=$B115,S112=0),0,ROUND((T110+Y114)/S112,0))</f>
        <v>0</v>
      </c>
      <c r="T109" s="51">
        <f t="shared" ref="T109:T110" si="1706">SUM(U109:AA109)</f>
        <v>0</v>
      </c>
      <c r="U109" s="52">
        <f>wrzesień!U109</f>
        <v>0</v>
      </c>
      <c r="V109" s="52">
        <f>wrzesień!V109</f>
        <v>0</v>
      </c>
      <c r="W109" s="52">
        <f>wrzesień!W109</f>
        <v>0</v>
      </c>
      <c r="X109" s="52">
        <f>wrzesień!X109</f>
        <v>0</v>
      </c>
      <c r="Y109" s="53">
        <f>wrzesień!Y109</f>
        <v>0</v>
      </c>
      <c r="Z109" s="54">
        <f>wrzesień!Z109</f>
        <v>0</v>
      </c>
      <c r="AA109" s="55">
        <f>wrzesień!AA109</f>
        <v>0</v>
      </c>
      <c r="AB109" s="188">
        <f t="shared" ref="AB109" si="1707">IF(OR($B109=$B115,AB112=0),0,ROUND((AC110+AH114)/AB112,0))</f>
        <v>0</v>
      </c>
      <c r="AC109" s="51">
        <f t="shared" ref="AC109:AC110" si="1708">SUM(AD109:AJ109)</f>
        <v>0</v>
      </c>
      <c r="AD109" s="52">
        <f>wrzesień!AD109</f>
        <v>0</v>
      </c>
      <c r="AE109" s="52">
        <f>wrzesień!AE109</f>
        <v>0</v>
      </c>
      <c r="AF109" s="52">
        <f>wrzesień!AF109</f>
        <v>0</v>
      </c>
      <c r="AG109" s="52">
        <f>wrzesień!AG109</f>
        <v>0</v>
      </c>
      <c r="AH109" s="53">
        <f>wrzesień!AH109</f>
        <v>0</v>
      </c>
      <c r="AI109" s="54">
        <f>wrzesień!AI109</f>
        <v>0</v>
      </c>
      <c r="AJ109" s="55">
        <f>wrzesień!AJ109</f>
        <v>0</v>
      </c>
      <c r="AK109" s="188">
        <f t="shared" ref="AK109" si="1709">IF(OR($B109=$B115,AK112=0),0,ROUND((AL110+AQ114)/AK112,0))</f>
        <v>0</v>
      </c>
      <c r="AL109" s="51">
        <f t="shared" ref="AL109:AL110" si="1710">SUM(AM109:AS109)</f>
        <v>0</v>
      </c>
      <c r="AM109" s="52">
        <f>wrzesień!AM109</f>
        <v>0</v>
      </c>
      <c r="AN109" s="52">
        <f>wrzesień!AN109</f>
        <v>0</v>
      </c>
      <c r="AO109" s="52">
        <f>wrzesień!AO109</f>
        <v>0</v>
      </c>
      <c r="AP109" s="52">
        <f>wrzesień!AP109</f>
        <v>0</v>
      </c>
      <c r="AQ109" s="53">
        <f>wrzesień!AQ109</f>
        <v>0</v>
      </c>
      <c r="AR109" s="54">
        <f>wrzesień!AR109</f>
        <v>0</v>
      </c>
      <c r="AS109" s="55">
        <f>wrzesień!AS109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wrzesień!F114</f>
        <v>0</v>
      </c>
      <c r="G114" s="184">
        <f>wrzesień!G114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wrzesień!B115</f>
        <v>0</v>
      </c>
      <c r="C115" s="317">
        <f>wrzesień!C115</f>
        <v>0</v>
      </c>
      <c r="D115" s="317">
        <f>wrzesień!D115</f>
        <v>0</v>
      </c>
      <c r="E115" s="317">
        <f>wrzesień!E115</f>
        <v>0</v>
      </c>
      <c r="F115" s="177">
        <f>wrzesień!F115</f>
        <v>18</v>
      </c>
      <c r="G115" s="185">
        <f>wrzesień!G115</f>
        <v>18</v>
      </c>
      <c r="H115" s="177"/>
      <c r="I115" s="192">
        <f t="shared" ref="I115:I119" si="1811">K115+T115+AC115+AL115+AU115</f>
        <v>0</v>
      </c>
      <c r="J115" s="186">
        <f t="shared" ref="J115" si="1812">IF(OR($B115=$B121,J118=0),0,ROUND((K116+P120)/J118,0))</f>
        <v>0</v>
      </c>
      <c r="K115" s="51">
        <f t="shared" ref="K115:K116" si="1813">SUM(L115:R115)</f>
        <v>0</v>
      </c>
      <c r="L115" s="52">
        <f>wrzesień!L115</f>
        <v>0</v>
      </c>
      <c r="M115" s="52">
        <f>wrzesień!M115</f>
        <v>0</v>
      </c>
      <c r="N115" s="52">
        <f>wrzesień!N115</f>
        <v>0</v>
      </c>
      <c r="O115" s="52">
        <f>wrzesień!O115</f>
        <v>0</v>
      </c>
      <c r="P115" s="53">
        <f>wrzesień!P115</f>
        <v>0</v>
      </c>
      <c r="Q115" s="54">
        <f>wrzesień!Q115</f>
        <v>0</v>
      </c>
      <c r="R115" s="55">
        <f>wrzesień!R115</f>
        <v>0</v>
      </c>
      <c r="S115" s="188">
        <f t="shared" ref="S115" si="1814">IF(OR($B115=$B121,S118=0),0,ROUND((T116+Y120)/S118,0))</f>
        <v>0</v>
      </c>
      <c r="T115" s="51">
        <f t="shared" ref="T115:T116" si="1815">SUM(U115:AA115)</f>
        <v>0</v>
      </c>
      <c r="U115" s="52">
        <f>wrzesień!U115</f>
        <v>0</v>
      </c>
      <c r="V115" s="52">
        <f>wrzesień!V115</f>
        <v>0</v>
      </c>
      <c r="W115" s="52">
        <f>wrzesień!W115</f>
        <v>0</v>
      </c>
      <c r="X115" s="52">
        <f>wrzesień!X115</f>
        <v>0</v>
      </c>
      <c r="Y115" s="53">
        <f>wrzesień!Y115</f>
        <v>0</v>
      </c>
      <c r="Z115" s="54">
        <f>wrzesień!Z115</f>
        <v>0</v>
      </c>
      <c r="AA115" s="55">
        <f>wrzesień!AA115</f>
        <v>0</v>
      </c>
      <c r="AB115" s="188">
        <f t="shared" ref="AB115" si="1816">IF(OR($B115=$B121,AB118=0),0,ROUND((AC116+AH120)/AB118,0))</f>
        <v>0</v>
      </c>
      <c r="AC115" s="51">
        <f t="shared" ref="AC115:AC116" si="1817">SUM(AD115:AJ115)</f>
        <v>0</v>
      </c>
      <c r="AD115" s="52">
        <f>wrzesień!AD115</f>
        <v>0</v>
      </c>
      <c r="AE115" s="52">
        <f>wrzesień!AE115</f>
        <v>0</v>
      </c>
      <c r="AF115" s="52">
        <f>wrzesień!AF115</f>
        <v>0</v>
      </c>
      <c r="AG115" s="52">
        <f>wrzesień!AG115</f>
        <v>0</v>
      </c>
      <c r="AH115" s="53">
        <f>wrzesień!AH115</f>
        <v>0</v>
      </c>
      <c r="AI115" s="54">
        <f>wrzesień!AI115</f>
        <v>0</v>
      </c>
      <c r="AJ115" s="55">
        <f>wrzesień!AJ115</f>
        <v>0</v>
      </c>
      <c r="AK115" s="188">
        <f t="shared" ref="AK115" si="1818">IF(OR($B115=$B121,AK118=0),0,ROUND((AL116+AQ120)/AK118,0))</f>
        <v>0</v>
      </c>
      <c r="AL115" s="51">
        <f t="shared" ref="AL115:AL116" si="1819">SUM(AM115:AS115)</f>
        <v>0</v>
      </c>
      <c r="AM115" s="52">
        <f>wrzesień!AM115</f>
        <v>0</v>
      </c>
      <c r="AN115" s="52">
        <f>wrzesień!AN115</f>
        <v>0</v>
      </c>
      <c r="AO115" s="52">
        <f>wrzesień!AO115</f>
        <v>0</v>
      </c>
      <c r="AP115" s="52">
        <f>wrzesień!AP115</f>
        <v>0</v>
      </c>
      <c r="AQ115" s="53">
        <f>wrzesień!AQ115</f>
        <v>0</v>
      </c>
      <c r="AR115" s="54">
        <f>wrzesień!AR115</f>
        <v>0</v>
      </c>
      <c r="AS115" s="55">
        <f>wrzesień!AS115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wrzesień!F120</f>
        <v>0</v>
      </c>
      <c r="G120" s="184">
        <f>wrzesień!G120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wrzesień!B121</f>
        <v>0</v>
      </c>
      <c r="C121" s="317">
        <f>wrzesień!C121</f>
        <v>0</v>
      </c>
      <c r="D121" s="317">
        <f>wrzesień!D121</f>
        <v>0</v>
      </c>
      <c r="E121" s="317">
        <f>wrzesień!E121</f>
        <v>0</v>
      </c>
      <c r="F121" s="177">
        <f>wrzesień!F121</f>
        <v>18</v>
      </c>
      <c r="G121" s="185">
        <f>wrzesień!G121</f>
        <v>18</v>
      </c>
      <c r="H121" s="177"/>
      <c r="I121" s="192">
        <f t="shared" ref="I121:I125" si="1920">K121+T121+AC121+AL121+AU121</f>
        <v>0</v>
      </c>
      <c r="J121" s="186">
        <f t="shared" ref="J121" si="1921">IF(OR($B121=$B127,J124=0),0,ROUND((K122+P126)/J124,0))</f>
        <v>0</v>
      </c>
      <c r="K121" s="51">
        <f t="shared" ref="K121:K122" si="1922">SUM(L121:R121)</f>
        <v>0</v>
      </c>
      <c r="L121" s="52">
        <f>wrzesień!L121</f>
        <v>0</v>
      </c>
      <c r="M121" s="52">
        <f>wrzesień!M121</f>
        <v>0</v>
      </c>
      <c r="N121" s="52">
        <f>wrzesień!N121</f>
        <v>0</v>
      </c>
      <c r="O121" s="52">
        <f>wrzesień!O121</f>
        <v>0</v>
      </c>
      <c r="P121" s="53">
        <f>wrzesień!P121</f>
        <v>0</v>
      </c>
      <c r="Q121" s="54">
        <f>wrzesień!Q121</f>
        <v>0</v>
      </c>
      <c r="R121" s="55">
        <f>wrzesień!R121</f>
        <v>0</v>
      </c>
      <c r="S121" s="188">
        <f t="shared" ref="S121" si="1923">IF(OR($B121=$B127,S124=0),0,ROUND((T122+Y126)/S124,0))</f>
        <v>0</v>
      </c>
      <c r="T121" s="51">
        <f t="shared" ref="T121:T122" si="1924">SUM(U121:AA121)</f>
        <v>0</v>
      </c>
      <c r="U121" s="52">
        <f>wrzesień!U121</f>
        <v>0</v>
      </c>
      <c r="V121" s="52">
        <f>wrzesień!V121</f>
        <v>0</v>
      </c>
      <c r="W121" s="52">
        <f>wrzesień!W121</f>
        <v>0</v>
      </c>
      <c r="X121" s="52">
        <f>wrzesień!X121</f>
        <v>0</v>
      </c>
      <c r="Y121" s="53">
        <f>wrzesień!Y121</f>
        <v>0</v>
      </c>
      <c r="Z121" s="54">
        <f>wrzesień!Z121</f>
        <v>0</v>
      </c>
      <c r="AA121" s="55">
        <f>wrzesień!AA121</f>
        <v>0</v>
      </c>
      <c r="AB121" s="188">
        <f t="shared" ref="AB121" si="1925">IF(OR($B121=$B127,AB124=0),0,ROUND((AC122+AH126)/AB124,0))</f>
        <v>0</v>
      </c>
      <c r="AC121" s="51">
        <f t="shared" ref="AC121:AC122" si="1926">SUM(AD121:AJ121)</f>
        <v>0</v>
      </c>
      <c r="AD121" s="52">
        <f>wrzesień!AD121</f>
        <v>0</v>
      </c>
      <c r="AE121" s="52">
        <f>wrzesień!AE121</f>
        <v>0</v>
      </c>
      <c r="AF121" s="52">
        <f>wrzesień!AF121</f>
        <v>0</v>
      </c>
      <c r="AG121" s="52">
        <f>wrzesień!AG121</f>
        <v>0</v>
      </c>
      <c r="AH121" s="53">
        <f>wrzesień!AH121</f>
        <v>0</v>
      </c>
      <c r="AI121" s="54">
        <f>wrzesień!AI121</f>
        <v>0</v>
      </c>
      <c r="AJ121" s="55">
        <f>wrzesień!AJ121</f>
        <v>0</v>
      </c>
      <c r="AK121" s="188">
        <f t="shared" ref="AK121" si="1927">IF(OR($B121=$B127,AK124=0),0,ROUND((AL122+AQ126)/AK124,0))</f>
        <v>0</v>
      </c>
      <c r="AL121" s="51">
        <f t="shared" ref="AL121:AL122" si="1928">SUM(AM121:AS121)</f>
        <v>0</v>
      </c>
      <c r="AM121" s="52">
        <f>wrzesień!AM121</f>
        <v>0</v>
      </c>
      <c r="AN121" s="52">
        <f>wrzesień!AN121</f>
        <v>0</v>
      </c>
      <c r="AO121" s="52">
        <f>wrzesień!AO121</f>
        <v>0</v>
      </c>
      <c r="AP121" s="52">
        <f>wrzesień!AP121</f>
        <v>0</v>
      </c>
      <c r="AQ121" s="53">
        <f>wrzesień!AQ121</f>
        <v>0</v>
      </c>
      <c r="AR121" s="54">
        <f>wrzesień!AR121</f>
        <v>0</v>
      </c>
      <c r="AS121" s="55">
        <f>wrzesień!AS121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wrzesień!F126</f>
        <v>0</v>
      </c>
      <c r="G126" s="184">
        <f>wrzesień!G126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wrzesień!B127</f>
        <v>0</v>
      </c>
      <c r="C127" s="317">
        <f>wrzesień!C127</f>
        <v>0</v>
      </c>
      <c r="D127" s="317">
        <f>wrzesień!D127</f>
        <v>0</v>
      </c>
      <c r="E127" s="317">
        <f>wrzesień!E127</f>
        <v>0</v>
      </c>
      <c r="F127" s="177">
        <f>wrzesień!F127</f>
        <v>18</v>
      </c>
      <c r="G127" s="185">
        <f>wrzesień!G127</f>
        <v>18</v>
      </c>
      <c r="H127" s="177"/>
      <c r="I127" s="192">
        <f t="shared" ref="I127:I131" si="2029">K127+T127+AC127+AL127+AU127</f>
        <v>0</v>
      </c>
      <c r="J127" s="186">
        <f t="shared" ref="J127" si="2030">IF(OR($B127=$B133,J130=0),0,ROUND((K128+P132)/J130,0))</f>
        <v>0</v>
      </c>
      <c r="K127" s="51">
        <f t="shared" ref="K127:K128" si="2031">SUM(L127:R127)</f>
        <v>0</v>
      </c>
      <c r="L127" s="52">
        <f>wrzesień!L127</f>
        <v>0</v>
      </c>
      <c r="M127" s="52">
        <f>wrzesień!M127</f>
        <v>0</v>
      </c>
      <c r="N127" s="52">
        <f>wrzesień!N127</f>
        <v>0</v>
      </c>
      <c r="O127" s="52">
        <f>wrzesień!O127</f>
        <v>0</v>
      </c>
      <c r="P127" s="53">
        <f>wrzesień!P127</f>
        <v>0</v>
      </c>
      <c r="Q127" s="54">
        <f>wrzesień!Q127</f>
        <v>0</v>
      </c>
      <c r="R127" s="55">
        <f>wrzesień!R127</f>
        <v>0</v>
      </c>
      <c r="S127" s="188">
        <f t="shared" ref="S127" si="2032">IF(OR($B127=$B133,S130=0),0,ROUND((T128+Y132)/S130,0))</f>
        <v>0</v>
      </c>
      <c r="T127" s="51">
        <f t="shared" ref="T127:T128" si="2033">SUM(U127:AA127)</f>
        <v>0</v>
      </c>
      <c r="U127" s="52">
        <f>wrzesień!U127</f>
        <v>0</v>
      </c>
      <c r="V127" s="52">
        <f>wrzesień!V127</f>
        <v>0</v>
      </c>
      <c r="W127" s="52">
        <f>wrzesień!W127</f>
        <v>0</v>
      </c>
      <c r="X127" s="52">
        <f>wrzesień!X127</f>
        <v>0</v>
      </c>
      <c r="Y127" s="53">
        <f>wrzesień!Y127</f>
        <v>0</v>
      </c>
      <c r="Z127" s="54">
        <f>wrzesień!Z127</f>
        <v>0</v>
      </c>
      <c r="AA127" s="55">
        <f>wrzesień!AA127</f>
        <v>0</v>
      </c>
      <c r="AB127" s="188">
        <f t="shared" ref="AB127" si="2034">IF(OR($B127=$B133,AB130=0),0,ROUND((AC128+AH132)/AB130,0))</f>
        <v>0</v>
      </c>
      <c r="AC127" s="51">
        <f t="shared" ref="AC127:AC128" si="2035">SUM(AD127:AJ127)</f>
        <v>0</v>
      </c>
      <c r="AD127" s="52">
        <f>wrzesień!AD127</f>
        <v>0</v>
      </c>
      <c r="AE127" s="52">
        <f>wrzesień!AE127</f>
        <v>0</v>
      </c>
      <c r="AF127" s="52">
        <f>wrzesień!AF127</f>
        <v>0</v>
      </c>
      <c r="AG127" s="52">
        <f>wrzesień!AG127</f>
        <v>0</v>
      </c>
      <c r="AH127" s="53">
        <f>wrzesień!AH127</f>
        <v>0</v>
      </c>
      <c r="AI127" s="54">
        <f>wrzesień!AI127</f>
        <v>0</v>
      </c>
      <c r="AJ127" s="55">
        <f>wrzesień!AJ127</f>
        <v>0</v>
      </c>
      <c r="AK127" s="188">
        <f t="shared" ref="AK127" si="2036">IF(OR($B127=$B133,AK130=0),0,ROUND((AL128+AQ132)/AK130,0))</f>
        <v>0</v>
      </c>
      <c r="AL127" s="51">
        <f t="shared" ref="AL127:AL128" si="2037">SUM(AM127:AS127)</f>
        <v>0</v>
      </c>
      <c r="AM127" s="52">
        <f>wrzesień!AM127</f>
        <v>0</v>
      </c>
      <c r="AN127" s="52">
        <f>wrzesień!AN127</f>
        <v>0</v>
      </c>
      <c r="AO127" s="52">
        <f>wrzesień!AO127</f>
        <v>0</v>
      </c>
      <c r="AP127" s="52">
        <f>wrzesień!AP127</f>
        <v>0</v>
      </c>
      <c r="AQ127" s="53">
        <f>wrzesień!AQ127</f>
        <v>0</v>
      </c>
      <c r="AR127" s="54">
        <f>wrzesień!AR127</f>
        <v>0</v>
      </c>
      <c r="AS127" s="55">
        <f>wrzesień!AS127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wrzesień!F132</f>
        <v>0</v>
      </c>
      <c r="G132" s="184">
        <f>wrzesień!G132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wrzesień!B133</f>
        <v>0</v>
      </c>
      <c r="C133" s="317">
        <f>wrzesień!C133</f>
        <v>0</v>
      </c>
      <c r="D133" s="317">
        <f>wrzesień!D133</f>
        <v>0</v>
      </c>
      <c r="E133" s="317">
        <f>wrzesień!E133</f>
        <v>0</v>
      </c>
      <c r="F133" s="177">
        <f>wrzesień!F133</f>
        <v>18</v>
      </c>
      <c r="G133" s="185">
        <f>wrzesień!G133</f>
        <v>18</v>
      </c>
      <c r="H133" s="177"/>
      <c r="I133" s="192">
        <f t="shared" ref="I133:I137" si="2138">K133+T133+AC133+AL133+AU133</f>
        <v>0</v>
      </c>
      <c r="J133" s="186">
        <f t="shared" ref="J133" si="2139">IF(OR($B133=$B139,J136=0),0,ROUND((K134+P138)/J136,0))</f>
        <v>0</v>
      </c>
      <c r="K133" s="51">
        <f t="shared" ref="K133:K134" si="2140">SUM(L133:R133)</f>
        <v>0</v>
      </c>
      <c r="L133" s="52">
        <f>wrzesień!L133</f>
        <v>0</v>
      </c>
      <c r="M133" s="52">
        <f>wrzesień!M133</f>
        <v>0</v>
      </c>
      <c r="N133" s="52">
        <f>wrzesień!N133</f>
        <v>0</v>
      </c>
      <c r="O133" s="52">
        <f>wrzesień!O133</f>
        <v>0</v>
      </c>
      <c r="P133" s="53">
        <f>wrzesień!P133</f>
        <v>0</v>
      </c>
      <c r="Q133" s="54">
        <f>wrzesień!Q133</f>
        <v>0</v>
      </c>
      <c r="R133" s="55">
        <f>wrzesień!R133</f>
        <v>0</v>
      </c>
      <c r="S133" s="188">
        <f t="shared" ref="S133" si="2141">IF(OR($B133=$B139,S136=0),0,ROUND((T134+Y138)/S136,0))</f>
        <v>0</v>
      </c>
      <c r="T133" s="51">
        <f t="shared" ref="T133:T134" si="2142">SUM(U133:AA133)</f>
        <v>0</v>
      </c>
      <c r="U133" s="52">
        <f>wrzesień!U133</f>
        <v>0</v>
      </c>
      <c r="V133" s="52">
        <f>wrzesień!V133</f>
        <v>0</v>
      </c>
      <c r="W133" s="52">
        <f>wrzesień!W133</f>
        <v>0</v>
      </c>
      <c r="X133" s="52">
        <f>wrzesień!X133</f>
        <v>0</v>
      </c>
      <c r="Y133" s="53">
        <f>wrzesień!Y133</f>
        <v>0</v>
      </c>
      <c r="Z133" s="54">
        <f>wrzesień!Z133</f>
        <v>0</v>
      </c>
      <c r="AA133" s="55">
        <f>wrzesień!AA133</f>
        <v>0</v>
      </c>
      <c r="AB133" s="188">
        <f t="shared" ref="AB133" si="2143">IF(OR($B133=$B139,AB136=0),0,ROUND((AC134+AH138)/AB136,0))</f>
        <v>0</v>
      </c>
      <c r="AC133" s="51">
        <f t="shared" ref="AC133:AC134" si="2144">SUM(AD133:AJ133)</f>
        <v>0</v>
      </c>
      <c r="AD133" s="52">
        <f>wrzesień!AD133</f>
        <v>0</v>
      </c>
      <c r="AE133" s="52">
        <f>wrzesień!AE133</f>
        <v>0</v>
      </c>
      <c r="AF133" s="52">
        <f>wrzesień!AF133</f>
        <v>0</v>
      </c>
      <c r="AG133" s="52">
        <f>wrzesień!AG133</f>
        <v>0</v>
      </c>
      <c r="AH133" s="53">
        <f>wrzesień!AH133</f>
        <v>0</v>
      </c>
      <c r="AI133" s="54">
        <f>wrzesień!AI133</f>
        <v>0</v>
      </c>
      <c r="AJ133" s="55">
        <f>wrzesień!AJ133</f>
        <v>0</v>
      </c>
      <c r="AK133" s="188">
        <f t="shared" ref="AK133" si="2145">IF(OR($B133=$B139,AK136=0),0,ROUND((AL134+AQ138)/AK136,0))</f>
        <v>0</v>
      </c>
      <c r="AL133" s="51">
        <f t="shared" ref="AL133:AL134" si="2146">SUM(AM133:AS133)</f>
        <v>0</v>
      </c>
      <c r="AM133" s="52">
        <f>wrzesień!AM133</f>
        <v>0</v>
      </c>
      <c r="AN133" s="52">
        <f>wrzesień!AN133</f>
        <v>0</v>
      </c>
      <c r="AO133" s="52">
        <f>wrzesień!AO133</f>
        <v>0</v>
      </c>
      <c r="AP133" s="52">
        <f>wrzesień!AP133</f>
        <v>0</v>
      </c>
      <c r="AQ133" s="53">
        <f>wrzesień!AQ133</f>
        <v>0</v>
      </c>
      <c r="AR133" s="54">
        <f>wrzesień!AR133</f>
        <v>0</v>
      </c>
      <c r="AS133" s="55">
        <f>wrzesień!AS133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wrzesień!F138</f>
        <v>0</v>
      </c>
      <c r="G138" s="204">
        <f>wrzesień!G138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39:E139"/>
    <mergeCell ref="B142:B143"/>
    <mergeCell ref="B144:E144"/>
    <mergeCell ref="C142:E143"/>
    <mergeCell ref="M144:N144"/>
    <mergeCell ref="V144:W144"/>
    <mergeCell ref="AE144:AF144"/>
    <mergeCell ref="AN144:AO144"/>
    <mergeCell ref="AW144:AX144"/>
    <mergeCell ref="B121:E121"/>
    <mergeCell ref="B124:B125"/>
    <mergeCell ref="B126:E126"/>
    <mergeCell ref="C124:E125"/>
    <mergeCell ref="M126:N126"/>
    <mergeCell ref="V126:W126"/>
    <mergeCell ref="AE126:AF126"/>
    <mergeCell ref="AN126:AO126"/>
    <mergeCell ref="AW126:AX126"/>
    <mergeCell ref="B133:E133"/>
    <mergeCell ref="B136:B137"/>
    <mergeCell ref="B138:E138"/>
    <mergeCell ref="C136:E137"/>
    <mergeCell ref="B127:E127"/>
    <mergeCell ref="B130:B131"/>
    <mergeCell ref="B132:E132"/>
    <mergeCell ref="C130:E131"/>
    <mergeCell ref="M132:N132"/>
    <mergeCell ref="V132:W132"/>
    <mergeCell ref="AE132:AF132"/>
    <mergeCell ref="AN132:AO132"/>
    <mergeCell ref="AW132:AX132"/>
    <mergeCell ref="M138:N138"/>
    <mergeCell ref="V138:W138"/>
    <mergeCell ref="AE138:AF138"/>
    <mergeCell ref="AN138:AO138"/>
    <mergeCell ref="AW138:AX138"/>
    <mergeCell ref="B103:E103"/>
    <mergeCell ref="B106:B107"/>
    <mergeCell ref="B108:E108"/>
    <mergeCell ref="C106:E107"/>
    <mergeCell ref="M108:N108"/>
    <mergeCell ref="V108:W108"/>
    <mergeCell ref="AE108:AF108"/>
    <mergeCell ref="AN108:AO108"/>
    <mergeCell ref="AW108:AX108"/>
    <mergeCell ref="B115:E115"/>
    <mergeCell ref="B118:B119"/>
    <mergeCell ref="B120:E120"/>
    <mergeCell ref="C118:E119"/>
    <mergeCell ref="B109:E109"/>
    <mergeCell ref="B112:B113"/>
    <mergeCell ref="B114:E114"/>
    <mergeCell ref="C112:E113"/>
    <mergeCell ref="M114:N114"/>
    <mergeCell ref="V114:W114"/>
    <mergeCell ref="AE114:AF114"/>
    <mergeCell ref="AN114:AO114"/>
    <mergeCell ref="AW114:AX114"/>
    <mergeCell ref="M120:N120"/>
    <mergeCell ref="V120:W120"/>
    <mergeCell ref="AE120:AF120"/>
    <mergeCell ref="AN120:AO120"/>
    <mergeCell ref="AW120:AX120"/>
    <mergeCell ref="B85:E85"/>
    <mergeCell ref="B88:B89"/>
    <mergeCell ref="B90:E90"/>
    <mergeCell ref="C88:E89"/>
    <mergeCell ref="M90:N90"/>
    <mergeCell ref="V90:W90"/>
    <mergeCell ref="AE90:AF90"/>
    <mergeCell ref="AN90:AO90"/>
    <mergeCell ref="AW90:AX90"/>
    <mergeCell ref="B97:E97"/>
    <mergeCell ref="B100:B101"/>
    <mergeCell ref="B102:E102"/>
    <mergeCell ref="C100:E101"/>
    <mergeCell ref="B91:E91"/>
    <mergeCell ref="B94:B95"/>
    <mergeCell ref="B96:E96"/>
    <mergeCell ref="C94:E95"/>
    <mergeCell ref="M96:N96"/>
    <mergeCell ref="V96:W96"/>
    <mergeCell ref="AE96:AF96"/>
    <mergeCell ref="AN96:AO96"/>
    <mergeCell ref="AW96:AX96"/>
    <mergeCell ref="M102:N102"/>
    <mergeCell ref="V102:W102"/>
    <mergeCell ref="AE102:AF102"/>
    <mergeCell ref="AN102:AO102"/>
    <mergeCell ref="AW102:AX102"/>
    <mergeCell ref="B67:E67"/>
    <mergeCell ref="B70:B71"/>
    <mergeCell ref="B72:E72"/>
    <mergeCell ref="C70:E71"/>
    <mergeCell ref="M72:N72"/>
    <mergeCell ref="V72:W72"/>
    <mergeCell ref="AE72:AF72"/>
    <mergeCell ref="AN72:AO72"/>
    <mergeCell ref="AW72:AX72"/>
    <mergeCell ref="B79:E79"/>
    <mergeCell ref="B82:B83"/>
    <mergeCell ref="B84:E84"/>
    <mergeCell ref="C82:E83"/>
    <mergeCell ref="B73:E73"/>
    <mergeCell ref="B76:B77"/>
    <mergeCell ref="B78:E78"/>
    <mergeCell ref="C76:E77"/>
    <mergeCell ref="M78:N78"/>
    <mergeCell ref="V78:W78"/>
    <mergeCell ref="AE78:AF78"/>
    <mergeCell ref="AN78:AO78"/>
    <mergeCell ref="AW78:AX78"/>
    <mergeCell ref="M84:N84"/>
    <mergeCell ref="V84:W84"/>
    <mergeCell ref="AE84:AF84"/>
    <mergeCell ref="AN84:AO84"/>
    <mergeCell ref="AW84:AX84"/>
    <mergeCell ref="B52:B53"/>
    <mergeCell ref="B54:E54"/>
    <mergeCell ref="C52:E53"/>
    <mergeCell ref="M54:N54"/>
    <mergeCell ref="V54:W54"/>
    <mergeCell ref="AE54:AF54"/>
    <mergeCell ref="AN54:AO54"/>
    <mergeCell ref="AW54:AX54"/>
    <mergeCell ref="B61:E61"/>
    <mergeCell ref="AE60:AF60"/>
    <mergeCell ref="AN60:AO60"/>
    <mergeCell ref="AW60:AX60"/>
    <mergeCell ref="B66:E66"/>
    <mergeCell ref="C64:E65"/>
    <mergeCell ref="B55:E55"/>
    <mergeCell ref="B58:B59"/>
    <mergeCell ref="B60:E60"/>
    <mergeCell ref="C58:E59"/>
    <mergeCell ref="M60:N60"/>
    <mergeCell ref="V60:W60"/>
    <mergeCell ref="M66:N66"/>
    <mergeCell ref="V66:W66"/>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s>
  <conditionalFormatting sqref="B24:E24">
    <cfRule type="notContainsBlanks" dxfId="10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108" priority="5">
      <formula>LEN(TRIM(B30))&gt;0</formula>
    </cfRule>
  </conditionalFormatting>
  <dataValidations xWindow="229" yWindow="631"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GODZINY NOCNE" prompt="Wpisać liczbę godzin nocnych przepracowanych w okresie rozliczeniowym art. 42b KN_x000a_" sqref="F22 F28 F34 F40 F46 F52 F58 F64 F70 F76 F82 F88 F94 F100 F106 F112 F118 F124 F130 F136 F142"/>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5C5EE3F-A0DA-4EAC-8D70-B28CAA8CA6A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32F946-4276-4FB2-8AAC-EA1C07E86C39}">
            <xm:f>NOT(ISERROR(SEARCH(Wydruk!$AE$9,B24)))</xm:f>
            <xm:f>Wydruk!$AE$9</xm:f>
            <x14:dxf>
              <font>
                <b/>
                <i val="0"/>
                <color rgb="FFFF0000"/>
              </font>
              <fill>
                <patternFill>
                  <bgColor rgb="FFFFFF99"/>
                </patternFill>
              </fill>
            </x14:dxf>
          </x14:cfRule>
          <x14:cfRule type="containsText" priority="23" operator="containsText" id="{C37E8061-50C2-4A45-B622-83594F3C7405}">
            <xm:f>NOT(ISERROR(SEARCH(Wydruk!$AE$10,B24)))</xm:f>
            <xm:f>Wydruk!$AE$10</xm:f>
            <x14:dxf>
              <font>
                <b val="0"/>
                <i val="0"/>
                <color auto="1"/>
              </font>
              <fill>
                <patternFill>
                  <bgColor rgb="FFFFFF99"/>
                </patternFill>
              </fill>
            </x14:dxf>
          </x14:cfRule>
          <x14:cfRule type="cellIs" priority="24" operator="equal" id="{E0455B4E-E034-4670-BEC8-92B9664EF3C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39389CC-CE82-44D9-AEC0-E9DBCE19BA73}">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D81B7954-960F-4239-BDEC-BBA2A7E0FA8B}">
            <xm:f>NOT(ISERROR(SEARCH(Wydruk!$AE$9,B30)))</xm:f>
            <xm:f>Wydruk!$AE$9</xm:f>
            <x14:dxf>
              <font>
                <b/>
                <i val="0"/>
                <color rgb="FFFF0000"/>
              </font>
              <fill>
                <patternFill>
                  <bgColor rgb="FFFFFF99"/>
                </patternFill>
              </fill>
            </x14:dxf>
          </x14:cfRule>
          <x14:cfRule type="containsText" priority="3" operator="containsText" id="{20D76851-5B5E-4EC0-90EB-5CD835F1B823}">
            <xm:f>NOT(ISERROR(SEARCH(Wydruk!$AE$10,B30)))</xm:f>
            <xm:f>Wydruk!$AE$10</xm:f>
            <x14:dxf>
              <font>
                <b val="0"/>
                <i val="0"/>
                <color auto="1"/>
              </font>
              <fill>
                <patternFill>
                  <bgColor rgb="FFFFFF99"/>
                </patternFill>
              </fill>
            </x14:dxf>
          </x14:cfRule>
          <x14:cfRule type="cellIs" priority="4" operator="equal" id="{D1EA5CD9-5F8D-4BDB-8CAE-E4B1356543A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K2" sqref="K2:K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44517</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IF(październik!AU19=0,październik!AV2,październik!BB2+1)</f>
        <v>44501</v>
      </c>
      <c r="M2" s="326">
        <f t="shared" ref="M2:R2" si="0">L2+1</f>
        <v>44502</v>
      </c>
      <c r="N2" s="326">
        <f t="shared" si="0"/>
        <v>44503</v>
      </c>
      <c r="O2" s="326">
        <f t="shared" si="0"/>
        <v>44504</v>
      </c>
      <c r="P2" s="326">
        <f t="shared" si="0"/>
        <v>44505</v>
      </c>
      <c r="Q2" s="325">
        <f t="shared" si="0"/>
        <v>44506</v>
      </c>
      <c r="R2" s="329">
        <f t="shared" si="0"/>
        <v>44507</v>
      </c>
      <c r="S2" s="331"/>
      <c r="T2" s="327" t="str">
        <f>K2</f>
        <v>suma</v>
      </c>
      <c r="U2" s="326">
        <f>R2+1</f>
        <v>44508</v>
      </c>
      <c r="V2" s="326">
        <f t="shared" ref="V2:AA2" si="1">U2+1</f>
        <v>44509</v>
      </c>
      <c r="W2" s="326">
        <f t="shared" si="1"/>
        <v>44510</v>
      </c>
      <c r="X2" s="326">
        <f t="shared" si="1"/>
        <v>44511</v>
      </c>
      <c r="Y2" s="326">
        <f t="shared" si="1"/>
        <v>44512</v>
      </c>
      <c r="Z2" s="325">
        <f t="shared" si="1"/>
        <v>44513</v>
      </c>
      <c r="AA2" s="329">
        <f t="shared" si="1"/>
        <v>44514</v>
      </c>
      <c r="AB2" s="331"/>
      <c r="AC2" s="327" t="str">
        <f>T2</f>
        <v>suma</v>
      </c>
      <c r="AD2" s="326">
        <f>AA2+1</f>
        <v>44515</v>
      </c>
      <c r="AE2" s="326">
        <f t="shared" ref="AE2:AJ2" si="2">AD2+1</f>
        <v>44516</v>
      </c>
      <c r="AF2" s="326">
        <f t="shared" si="2"/>
        <v>44517</v>
      </c>
      <c r="AG2" s="326">
        <f t="shared" si="2"/>
        <v>44518</v>
      </c>
      <c r="AH2" s="326">
        <f t="shared" si="2"/>
        <v>44519</v>
      </c>
      <c r="AI2" s="325">
        <f t="shared" si="2"/>
        <v>44520</v>
      </c>
      <c r="AJ2" s="329">
        <f t="shared" si="2"/>
        <v>44521</v>
      </c>
      <c r="AK2" s="331"/>
      <c r="AL2" s="327" t="str">
        <f>AC2</f>
        <v>suma</v>
      </c>
      <c r="AM2" s="326">
        <f>AJ2+1</f>
        <v>44522</v>
      </c>
      <c r="AN2" s="326">
        <f t="shared" ref="AN2:AS2" si="3">AM2+1</f>
        <v>44523</v>
      </c>
      <c r="AO2" s="326">
        <f t="shared" si="3"/>
        <v>44524</v>
      </c>
      <c r="AP2" s="326">
        <f t="shared" si="3"/>
        <v>44525</v>
      </c>
      <c r="AQ2" s="326">
        <f t="shared" si="3"/>
        <v>44526</v>
      </c>
      <c r="AR2" s="325">
        <f t="shared" si="3"/>
        <v>44527</v>
      </c>
      <c r="AS2" s="329">
        <f t="shared" si="3"/>
        <v>44528</v>
      </c>
      <c r="AT2" s="331"/>
      <c r="AU2" s="327" t="str">
        <f>AC2</f>
        <v>suma</v>
      </c>
      <c r="AV2" s="326">
        <f>AS2+1</f>
        <v>44529</v>
      </c>
      <c r="AW2" s="326">
        <f t="shared" ref="AW2:BB2" si="4">AV2+1</f>
        <v>44530</v>
      </c>
      <c r="AX2" s="326">
        <f t="shared" si="4"/>
        <v>44531</v>
      </c>
      <c r="AY2" s="326">
        <f t="shared" si="4"/>
        <v>44532</v>
      </c>
      <c r="AZ2" s="326">
        <f t="shared" si="4"/>
        <v>44533</v>
      </c>
      <c r="BA2" s="325">
        <f t="shared" si="4"/>
        <v>44534</v>
      </c>
      <c r="BB2" s="329">
        <f t="shared" si="4"/>
        <v>44535</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11</v>
      </c>
      <c r="M9" s="11">
        <f t="shared" ref="M9:R9" si="5">MONTH(M2)</f>
        <v>11</v>
      </c>
      <c r="N9" s="11">
        <f t="shared" si="5"/>
        <v>11</v>
      </c>
      <c r="O9" s="11">
        <f t="shared" si="5"/>
        <v>11</v>
      </c>
      <c r="P9" s="11">
        <f t="shared" si="5"/>
        <v>11</v>
      </c>
      <c r="Q9" s="11">
        <f t="shared" si="5"/>
        <v>11</v>
      </c>
      <c r="R9" s="19">
        <f t="shared" si="5"/>
        <v>11</v>
      </c>
      <c r="S9" s="21"/>
      <c r="T9" s="20"/>
      <c r="U9" s="11">
        <f t="shared" ref="U9:AA9" si="6">MONTH(U2)</f>
        <v>11</v>
      </c>
      <c r="V9" s="11">
        <f t="shared" si="6"/>
        <v>11</v>
      </c>
      <c r="W9" s="11">
        <f t="shared" si="6"/>
        <v>11</v>
      </c>
      <c r="X9" s="11">
        <f t="shared" si="6"/>
        <v>11</v>
      </c>
      <c r="Y9" s="11">
        <f t="shared" si="6"/>
        <v>11</v>
      </c>
      <c r="Z9" s="11">
        <f t="shared" si="6"/>
        <v>11</v>
      </c>
      <c r="AA9" s="19">
        <f t="shared" si="6"/>
        <v>11</v>
      </c>
      <c r="AB9" s="21"/>
      <c r="AC9" s="28"/>
      <c r="AD9" s="11">
        <f t="shared" ref="AD9:AJ9" si="7">MONTH(AD2)</f>
        <v>11</v>
      </c>
      <c r="AE9" s="11">
        <f t="shared" si="7"/>
        <v>11</v>
      </c>
      <c r="AF9" s="11">
        <f t="shared" si="7"/>
        <v>11</v>
      </c>
      <c r="AG9" s="11">
        <f t="shared" si="7"/>
        <v>11</v>
      </c>
      <c r="AH9" s="11">
        <f t="shared" si="7"/>
        <v>11</v>
      </c>
      <c r="AI9" s="11">
        <f t="shared" si="7"/>
        <v>11</v>
      </c>
      <c r="AJ9" s="19">
        <f t="shared" si="7"/>
        <v>11</v>
      </c>
      <c r="AK9" s="21"/>
      <c r="AL9" s="20"/>
      <c r="AM9" s="11">
        <f t="shared" ref="AM9:AS9" si="8">MONTH(AM2)</f>
        <v>11</v>
      </c>
      <c r="AN9" s="11">
        <f t="shared" si="8"/>
        <v>11</v>
      </c>
      <c r="AO9" s="11">
        <f t="shared" si="8"/>
        <v>11</v>
      </c>
      <c r="AP9" s="11">
        <f t="shared" si="8"/>
        <v>11</v>
      </c>
      <c r="AQ9" s="11">
        <f t="shared" si="8"/>
        <v>11</v>
      </c>
      <c r="AR9" s="11">
        <f t="shared" si="8"/>
        <v>11</v>
      </c>
      <c r="AS9" s="19">
        <f t="shared" si="8"/>
        <v>11</v>
      </c>
      <c r="AT9" s="21"/>
      <c r="AU9" s="28"/>
      <c r="AV9" s="11">
        <f t="shared" ref="AV9:BB9" si="9">MONTH(AV2)</f>
        <v>11</v>
      </c>
      <c r="AW9" s="11">
        <f t="shared" si="9"/>
        <v>11</v>
      </c>
      <c r="AX9" s="11">
        <f t="shared" si="9"/>
        <v>12</v>
      </c>
      <c r="AY9" s="11">
        <f t="shared" si="9"/>
        <v>12</v>
      </c>
      <c r="AZ9" s="11">
        <f t="shared" si="9"/>
        <v>12</v>
      </c>
      <c r="BA9" s="11">
        <f t="shared" si="9"/>
        <v>12</v>
      </c>
      <c r="BB9" s="24">
        <f t="shared" si="9"/>
        <v>12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październik!L13</f>
        <v>4</v>
      </c>
      <c r="M13" s="143">
        <f>październik!M13</f>
        <v>3</v>
      </c>
      <c r="N13" s="143">
        <f>październik!N13</f>
        <v>5</v>
      </c>
      <c r="O13" s="143">
        <f>październik!O13</f>
        <v>2</v>
      </c>
      <c r="P13" s="144">
        <f>październik!P13</f>
        <v>6</v>
      </c>
      <c r="Q13" s="145">
        <f>październik!Q13</f>
        <v>0</v>
      </c>
      <c r="R13" s="147">
        <f>październik!R13</f>
        <v>0</v>
      </c>
      <c r="S13" s="196">
        <f t="shared" ref="S13" si="12">IF(OR($B13=$B19,S16=0),0,ROUND((T14+Y18)/S16,0))</f>
        <v>18</v>
      </c>
      <c r="T13" s="142">
        <f>SUM(U13:AA13)</f>
        <v>20</v>
      </c>
      <c r="U13" s="143">
        <f>październik!U13</f>
        <v>4</v>
      </c>
      <c r="V13" s="143">
        <f>październik!V13</f>
        <v>3</v>
      </c>
      <c r="W13" s="143">
        <f>październik!W13</f>
        <v>5</v>
      </c>
      <c r="X13" s="143">
        <f>październik!X13</f>
        <v>2</v>
      </c>
      <c r="Y13" s="144">
        <f>październik!Y13</f>
        <v>6</v>
      </c>
      <c r="Z13" s="145">
        <f>październik!Z13</f>
        <v>0</v>
      </c>
      <c r="AA13" s="146">
        <f>październik!AA13</f>
        <v>0</v>
      </c>
      <c r="AB13" s="196">
        <f t="shared" ref="AB13" si="13">IF(OR($B13=$B19,AB16=0),0,ROUND((AC14+AH18)/AB16,0))</f>
        <v>18</v>
      </c>
      <c r="AC13" s="142">
        <f>SUM(AD13:AJ13)</f>
        <v>20</v>
      </c>
      <c r="AD13" s="143">
        <f>październik!AD13</f>
        <v>4</v>
      </c>
      <c r="AE13" s="143">
        <f>październik!AE13</f>
        <v>3</v>
      </c>
      <c r="AF13" s="143">
        <f>październik!AF13</f>
        <v>5</v>
      </c>
      <c r="AG13" s="143">
        <f>październik!AG13</f>
        <v>2</v>
      </c>
      <c r="AH13" s="144">
        <f>październik!AH13</f>
        <v>6</v>
      </c>
      <c r="AI13" s="145">
        <f>październik!AI13</f>
        <v>0</v>
      </c>
      <c r="AJ13" s="146">
        <f>październik!AJ13</f>
        <v>0</v>
      </c>
      <c r="AK13" s="196">
        <f t="shared" ref="AK13" si="14">IF(OR($B13=$B19,AK16=0),0,ROUND((AL14+AQ18)/AK16,0))</f>
        <v>18</v>
      </c>
      <c r="AL13" s="142">
        <f>SUM(AM13:AS13)</f>
        <v>20</v>
      </c>
      <c r="AM13" s="143">
        <f>październik!AM13</f>
        <v>4</v>
      </c>
      <c r="AN13" s="143">
        <f>październik!AN13</f>
        <v>3</v>
      </c>
      <c r="AO13" s="143">
        <f>październik!AO13</f>
        <v>5</v>
      </c>
      <c r="AP13" s="143">
        <f>październik!AP13</f>
        <v>2</v>
      </c>
      <c r="AQ13" s="144">
        <f>październik!AQ13</f>
        <v>6</v>
      </c>
      <c r="AR13" s="145">
        <f>październik!AR13</f>
        <v>0</v>
      </c>
      <c r="AS13" s="146">
        <f>październik!AS13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październik!B19</f>
        <v>1</v>
      </c>
      <c r="C19" s="317">
        <f>październik!C19</f>
        <v>0</v>
      </c>
      <c r="D19" s="317">
        <f>październik!D19</f>
        <v>0</v>
      </c>
      <c r="E19" s="317">
        <f>październik!E19</f>
        <v>0</v>
      </c>
      <c r="F19" s="177">
        <f>październik!F19</f>
        <v>18</v>
      </c>
      <c r="G19" s="185">
        <f>październik!G19</f>
        <v>18</v>
      </c>
      <c r="H19" s="177"/>
      <c r="I19" s="192">
        <f>K19+T19+AC19+AL19+AU19</f>
        <v>4</v>
      </c>
      <c r="J19" s="186">
        <f t="shared" ref="J19" si="93">IF(OR($B19=$B25,J22=0),0,ROUND((K20+P24)/J22,0))</f>
        <v>18</v>
      </c>
      <c r="K19" s="51">
        <f>SUM(L19:R19)</f>
        <v>1</v>
      </c>
      <c r="L19" s="52">
        <f>październik!L19</f>
        <v>1</v>
      </c>
      <c r="M19" s="52">
        <f>październik!M19</f>
        <v>0</v>
      </c>
      <c r="N19" s="52">
        <f>październik!N19</f>
        <v>0</v>
      </c>
      <c r="O19" s="52">
        <f>październik!O19</f>
        <v>0</v>
      </c>
      <c r="P19" s="53">
        <f>październik!P19</f>
        <v>0</v>
      </c>
      <c r="Q19" s="54">
        <f>październik!Q19</f>
        <v>0</v>
      </c>
      <c r="R19" s="55">
        <f>październik!R19</f>
        <v>0</v>
      </c>
      <c r="S19" s="188">
        <f t="shared" ref="S19" si="94">IF(OR($B19=$B25,S22=0),0,ROUND((T20+Y24)/S22,0))</f>
        <v>18</v>
      </c>
      <c r="T19" s="51">
        <f>SUM(U19:AA19)</f>
        <v>1</v>
      </c>
      <c r="U19" s="52">
        <f>październik!U19</f>
        <v>1</v>
      </c>
      <c r="V19" s="52">
        <f>październik!V19</f>
        <v>0</v>
      </c>
      <c r="W19" s="52">
        <f>październik!W19</f>
        <v>0</v>
      </c>
      <c r="X19" s="52">
        <f>październik!X19</f>
        <v>0</v>
      </c>
      <c r="Y19" s="53">
        <f>październik!Y19</f>
        <v>0</v>
      </c>
      <c r="Z19" s="54">
        <f>październik!Z19</f>
        <v>0</v>
      </c>
      <c r="AA19" s="55">
        <f>październik!AA19</f>
        <v>0</v>
      </c>
      <c r="AB19" s="188">
        <f t="shared" ref="AB19" si="95">IF(OR($B19=$B25,AB22=0),0,ROUND((AC20+AH24)/AB22,0))</f>
        <v>18</v>
      </c>
      <c r="AC19" s="51">
        <f>SUM(AD19:AJ19)</f>
        <v>1</v>
      </c>
      <c r="AD19" s="52">
        <f>październik!AD19</f>
        <v>1</v>
      </c>
      <c r="AE19" s="52">
        <f>październik!AE19</f>
        <v>0</v>
      </c>
      <c r="AF19" s="52">
        <f>październik!AF19</f>
        <v>0</v>
      </c>
      <c r="AG19" s="52">
        <f>październik!AG19</f>
        <v>0</v>
      </c>
      <c r="AH19" s="53">
        <f>październik!AH19</f>
        <v>0</v>
      </c>
      <c r="AI19" s="54">
        <f>październik!AI19</f>
        <v>0</v>
      </c>
      <c r="AJ19" s="55">
        <f>październik!AJ19</f>
        <v>0</v>
      </c>
      <c r="AK19" s="188">
        <f t="shared" ref="AK19" si="96">IF(OR($B19=$B25,AK22=0),0,ROUND((AL20+AQ24)/AK22,0))</f>
        <v>18</v>
      </c>
      <c r="AL19" s="51">
        <f>SUM(AM19:AS19)</f>
        <v>1</v>
      </c>
      <c r="AM19" s="52">
        <f>październik!AM19</f>
        <v>1</v>
      </c>
      <c r="AN19" s="52">
        <f>październik!AN19</f>
        <v>0</v>
      </c>
      <c r="AO19" s="52">
        <f>październik!AO19</f>
        <v>0</v>
      </c>
      <c r="AP19" s="52">
        <f>październik!AP19</f>
        <v>0</v>
      </c>
      <c r="AQ19" s="53">
        <f>październik!AQ19</f>
        <v>0</v>
      </c>
      <c r="AR19" s="54">
        <f>październik!AR19</f>
        <v>0</v>
      </c>
      <c r="AS19" s="55">
        <f>październik!AS19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październik!F24</f>
        <v>0</v>
      </c>
      <c r="G24" s="184">
        <f>październik!G24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październik!B25</f>
        <v>0</v>
      </c>
      <c r="C25" s="317">
        <f>październik!C25</f>
        <v>0</v>
      </c>
      <c r="D25" s="317">
        <f>październik!D25</f>
        <v>0</v>
      </c>
      <c r="E25" s="317">
        <f>październik!E25</f>
        <v>0</v>
      </c>
      <c r="F25" s="177">
        <f>październik!F25</f>
        <v>18</v>
      </c>
      <c r="G25" s="185">
        <f>październik!G25</f>
        <v>18</v>
      </c>
      <c r="H25" s="177"/>
      <c r="I25" s="192">
        <f t="shared" ref="I25:I29" si="176">K25+T25+AC25+AL25+AU25</f>
        <v>0</v>
      </c>
      <c r="J25" s="186">
        <f t="shared" ref="J25" si="177">IF(OR($B25=$B31,J28=0),0,ROUND((K26+P30)/J28,0))</f>
        <v>0</v>
      </c>
      <c r="K25" s="51">
        <f t="shared" ref="K25:K26" si="178">SUM(L25:R25)</f>
        <v>0</v>
      </c>
      <c r="L25" s="52">
        <f>październik!L25</f>
        <v>0</v>
      </c>
      <c r="M25" s="52">
        <f>październik!M25</f>
        <v>0</v>
      </c>
      <c r="N25" s="52">
        <f>październik!N25</f>
        <v>0</v>
      </c>
      <c r="O25" s="52">
        <f>październik!O25</f>
        <v>0</v>
      </c>
      <c r="P25" s="53">
        <f>październik!P25</f>
        <v>0</v>
      </c>
      <c r="Q25" s="54">
        <f>październik!Q25</f>
        <v>0</v>
      </c>
      <c r="R25" s="55">
        <f>październik!R25</f>
        <v>0</v>
      </c>
      <c r="S25" s="188">
        <f t="shared" ref="S25" si="179">IF(OR($B25=$B31,S28=0),0,ROUND((T26+Y30)/S28,0))</f>
        <v>0</v>
      </c>
      <c r="T25" s="51">
        <f t="shared" ref="T25:T26" si="180">SUM(U25:AA25)</f>
        <v>0</v>
      </c>
      <c r="U25" s="52">
        <f>październik!U25</f>
        <v>0</v>
      </c>
      <c r="V25" s="52">
        <f>październik!V25</f>
        <v>0</v>
      </c>
      <c r="W25" s="52">
        <f>październik!W25</f>
        <v>0</v>
      </c>
      <c r="X25" s="52">
        <f>październik!X25</f>
        <v>0</v>
      </c>
      <c r="Y25" s="53">
        <f>październik!Y25</f>
        <v>0</v>
      </c>
      <c r="Z25" s="54">
        <f>październik!Z25</f>
        <v>0</v>
      </c>
      <c r="AA25" s="55">
        <f>październik!AA25</f>
        <v>0</v>
      </c>
      <c r="AB25" s="188">
        <f t="shared" ref="AB25" si="181">IF(OR($B25=$B31,AB28=0),0,ROUND((AC26+AH30)/AB28,0))</f>
        <v>0</v>
      </c>
      <c r="AC25" s="51">
        <f t="shared" ref="AC25:AC26" si="182">SUM(AD25:AJ25)</f>
        <v>0</v>
      </c>
      <c r="AD25" s="52">
        <f>październik!AD25</f>
        <v>0</v>
      </c>
      <c r="AE25" s="52">
        <f>październik!AE25</f>
        <v>0</v>
      </c>
      <c r="AF25" s="52">
        <f>październik!AF25</f>
        <v>0</v>
      </c>
      <c r="AG25" s="52">
        <f>październik!AG25</f>
        <v>0</v>
      </c>
      <c r="AH25" s="53">
        <f>październik!AH25</f>
        <v>0</v>
      </c>
      <c r="AI25" s="54">
        <f>październik!AI25</f>
        <v>0</v>
      </c>
      <c r="AJ25" s="55">
        <f>październik!AJ25</f>
        <v>0</v>
      </c>
      <c r="AK25" s="188">
        <f t="shared" ref="AK25" si="183">IF(OR($B25=$B31,AK28=0),0,ROUND((AL26+AQ30)/AK28,0))</f>
        <v>0</v>
      </c>
      <c r="AL25" s="51">
        <f t="shared" ref="AL25:AL26" si="184">SUM(AM25:AS25)</f>
        <v>0</v>
      </c>
      <c r="AM25" s="52">
        <f>październik!AM25</f>
        <v>0</v>
      </c>
      <c r="AN25" s="52">
        <f>październik!AN25</f>
        <v>0</v>
      </c>
      <c r="AO25" s="52">
        <f>październik!AO25</f>
        <v>0</v>
      </c>
      <c r="AP25" s="52">
        <f>październik!AP25</f>
        <v>0</v>
      </c>
      <c r="AQ25" s="53">
        <f>październik!AQ25</f>
        <v>0</v>
      </c>
      <c r="AR25" s="54">
        <f>październik!AR25</f>
        <v>0</v>
      </c>
      <c r="AS25" s="55">
        <f>październik!AS25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październik!F30</f>
        <v>0</v>
      </c>
      <c r="G30" s="184">
        <f>październik!G30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październik!B31</f>
        <v>0</v>
      </c>
      <c r="C31" s="317">
        <f>październik!C31</f>
        <v>0</v>
      </c>
      <c r="D31" s="317">
        <f>październik!D31</f>
        <v>0</v>
      </c>
      <c r="E31" s="317">
        <f>październik!E31</f>
        <v>0</v>
      </c>
      <c r="F31" s="177">
        <f>październik!F31</f>
        <v>18</v>
      </c>
      <c r="G31" s="185">
        <f>październik!G31</f>
        <v>18</v>
      </c>
      <c r="H31" s="177"/>
      <c r="I31" s="192">
        <f t="shared" ref="I31:I35" si="285">K31+T31+AC31+AL31+AU31</f>
        <v>0</v>
      </c>
      <c r="J31" s="186">
        <f t="shared" ref="J31" si="286">IF(OR($B31=$B37,J34=0),0,ROUND((K32+P36)/J34,0))</f>
        <v>0</v>
      </c>
      <c r="K31" s="51">
        <f t="shared" ref="K31:K32" si="287">SUM(L31:R31)</f>
        <v>0</v>
      </c>
      <c r="L31" s="52">
        <f>październik!L31</f>
        <v>0</v>
      </c>
      <c r="M31" s="52">
        <f>październik!M31</f>
        <v>0</v>
      </c>
      <c r="N31" s="52">
        <f>październik!N31</f>
        <v>0</v>
      </c>
      <c r="O31" s="52">
        <f>październik!O31</f>
        <v>0</v>
      </c>
      <c r="P31" s="53">
        <f>październik!P31</f>
        <v>0</v>
      </c>
      <c r="Q31" s="54">
        <f>październik!Q31</f>
        <v>0</v>
      </c>
      <c r="R31" s="55">
        <f>październik!R31</f>
        <v>0</v>
      </c>
      <c r="S31" s="188">
        <f t="shared" ref="S31" si="288">IF(OR($B31=$B37,S34=0),0,ROUND((T32+Y36)/S34,0))</f>
        <v>0</v>
      </c>
      <c r="T31" s="51">
        <f t="shared" ref="T31:T32" si="289">SUM(U31:AA31)</f>
        <v>0</v>
      </c>
      <c r="U31" s="52">
        <f>październik!U31</f>
        <v>0</v>
      </c>
      <c r="V31" s="52">
        <f>październik!V31</f>
        <v>0</v>
      </c>
      <c r="W31" s="52">
        <f>październik!W31</f>
        <v>0</v>
      </c>
      <c r="X31" s="52">
        <f>październik!X31</f>
        <v>0</v>
      </c>
      <c r="Y31" s="53">
        <f>październik!Y31</f>
        <v>0</v>
      </c>
      <c r="Z31" s="54">
        <f>październik!Z31</f>
        <v>0</v>
      </c>
      <c r="AA31" s="55">
        <f>październik!AA31</f>
        <v>0</v>
      </c>
      <c r="AB31" s="188">
        <f t="shared" ref="AB31" si="290">IF(OR($B31=$B37,AB34=0),0,ROUND((AC32+AH36)/AB34,0))</f>
        <v>0</v>
      </c>
      <c r="AC31" s="51">
        <f t="shared" ref="AC31:AC32" si="291">SUM(AD31:AJ31)</f>
        <v>0</v>
      </c>
      <c r="AD31" s="52">
        <f>październik!AD31</f>
        <v>0</v>
      </c>
      <c r="AE31" s="52">
        <f>październik!AE31</f>
        <v>0</v>
      </c>
      <c r="AF31" s="52">
        <f>październik!AF31</f>
        <v>0</v>
      </c>
      <c r="AG31" s="52">
        <f>październik!AG31</f>
        <v>0</v>
      </c>
      <c r="AH31" s="53">
        <f>październik!AH31</f>
        <v>0</v>
      </c>
      <c r="AI31" s="54">
        <f>październik!AI31</f>
        <v>0</v>
      </c>
      <c r="AJ31" s="55">
        <f>październik!AJ31</f>
        <v>0</v>
      </c>
      <c r="AK31" s="188">
        <f t="shared" ref="AK31" si="292">IF(OR($B31=$B37,AK34=0),0,ROUND((AL32+AQ36)/AK34,0))</f>
        <v>0</v>
      </c>
      <c r="AL31" s="51">
        <f t="shared" ref="AL31:AL32" si="293">SUM(AM31:AS31)</f>
        <v>0</v>
      </c>
      <c r="AM31" s="52">
        <f>październik!AM31</f>
        <v>0</v>
      </c>
      <c r="AN31" s="52">
        <f>październik!AN31</f>
        <v>0</v>
      </c>
      <c r="AO31" s="52">
        <f>październik!AO31</f>
        <v>0</v>
      </c>
      <c r="AP31" s="52">
        <f>październik!AP31</f>
        <v>0</v>
      </c>
      <c r="AQ31" s="53">
        <f>październik!AQ31</f>
        <v>0</v>
      </c>
      <c r="AR31" s="54">
        <f>październik!AR31</f>
        <v>0</v>
      </c>
      <c r="AS31" s="55">
        <f>październik!AS31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październik!F36</f>
        <v>0</v>
      </c>
      <c r="G36" s="184">
        <f>październik!G36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październik!B37</f>
        <v>0</v>
      </c>
      <c r="C37" s="317">
        <f>październik!C37</f>
        <v>0</v>
      </c>
      <c r="D37" s="317">
        <f>październik!D37</f>
        <v>0</v>
      </c>
      <c r="E37" s="317">
        <f>październik!E37</f>
        <v>0</v>
      </c>
      <c r="F37" s="177">
        <f>październik!F37</f>
        <v>18</v>
      </c>
      <c r="G37" s="185">
        <f>październik!G37</f>
        <v>18</v>
      </c>
      <c r="H37" s="177"/>
      <c r="I37" s="192">
        <f t="shared" ref="I37:I41" si="394">K37+T37+AC37+AL37+AU37</f>
        <v>0</v>
      </c>
      <c r="J37" s="186">
        <f t="shared" ref="J37" si="395">IF(OR($B37=$B43,J40=0),0,ROUND((K38+P42)/J40,0))</f>
        <v>0</v>
      </c>
      <c r="K37" s="51">
        <f t="shared" ref="K37:K38" si="396">SUM(L37:R37)</f>
        <v>0</v>
      </c>
      <c r="L37" s="52">
        <f>październik!L37</f>
        <v>0</v>
      </c>
      <c r="M37" s="52">
        <f>październik!M37</f>
        <v>0</v>
      </c>
      <c r="N37" s="52">
        <f>październik!N37</f>
        <v>0</v>
      </c>
      <c r="O37" s="52">
        <f>październik!O37</f>
        <v>0</v>
      </c>
      <c r="P37" s="53">
        <f>październik!P37</f>
        <v>0</v>
      </c>
      <c r="Q37" s="54">
        <f>październik!Q37</f>
        <v>0</v>
      </c>
      <c r="R37" s="55">
        <f>październik!R37</f>
        <v>0</v>
      </c>
      <c r="S37" s="188">
        <f t="shared" ref="S37" si="397">IF(OR($B37=$B43,S40=0),0,ROUND((T38+Y42)/S40,0))</f>
        <v>0</v>
      </c>
      <c r="T37" s="51">
        <f t="shared" ref="T37:T38" si="398">SUM(U37:AA37)</f>
        <v>0</v>
      </c>
      <c r="U37" s="52">
        <f>październik!U37</f>
        <v>0</v>
      </c>
      <c r="V37" s="52">
        <f>październik!V37</f>
        <v>0</v>
      </c>
      <c r="W37" s="52">
        <f>październik!W37</f>
        <v>0</v>
      </c>
      <c r="X37" s="52">
        <f>październik!X37</f>
        <v>0</v>
      </c>
      <c r="Y37" s="53">
        <f>październik!Y37</f>
        <v>0</v>
      </c>
      <c r="Z37" s="54">
        <f>październik!Z37</f>
        <v>0</v>
      </c>
      <c r="AA37" s="55">
        <f>październik!AA37</f>
        <v>0</v>
      </c>
      <c r="AB37" s="188">
        <f t="shared" ref="AB37" si="399">IF(OR($B37=$B43,AB40=0),0,ROUND((AC38+AH42)/AB40,0))</f>
        <v>0</v>
      </c>
      <c r="AC37" s="51">
        <f t="shared" ref="AC37:AC38" si="400">SUM(AD37:AJ37)</f>
        <v>0</v>
      </c>
      <c r="AD37" s="52">
        <f>październik!AD37</f>
        <v>0</v>
      </c>
      <c r="AE37" s="52">
        <f>październik!AE37</f>
        <v>0</v>
      </c>
      <c r="AF37" s="52">
        <f>październik!AF37</f>
        <v>0</v>
      </c>
      <c r="AG37" s="52">
        <f>październik!AG37</f>
        <v>0</v>
      </c>
      <c r="AH37" s="53">
        <f>październik!AH37</f>
        <v>0</v>
      </c>
      <c r="AI37" s="54">
        <f>październik!AI37</f>
        <v>0</v>
      </c>
      <c r="AJ37" s="55">
        <f>październik!AJ37</f>
        <v>0</v>
      </c>
      <c r="AK37" s="188">
        <f t="shared" ref="AK37" si="401">IF(OR($B37=$B43,AK40=0),0,ROUND((AL38+AQ42)/AK40,0))</f>
        <v>0</v>
      </c>
      <c r="AL37" s="51">
        <f t="shared" ref="AL37:AL38" si="402">SUM(AM37:AS37)</f>
        <v>0</v>
      </c>
      <c r="AM37" s="52">
        <f>październik!AM37</f>
        <v>0</v>
      </c>
      <c r="AN37" s="52">
        <f>październik!AN37</f>
        <v>0</v>
      </c>
      <c r="AO37" s="52">
        <f>październik!AO37</f>
        <v>0</v>
      </c>
      <c r="AP37" s="52">
        <f>październik!AP37</f>
        <v>0</v>
      </c>
      <c r="AQ37" s="53">
        <f>październik!AQ37</f>
        <v>0</v>
      </c>
      <c r="AR37" s="54">
        <f>październik!AR37</f>
        <v>0</v>
      </c>
      <c r="AS37" s="55">
        <f>październik!AS37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październik!F42</f>
        <v>0</v>
      </c>
      <c r="G42" s="184">
        <f>październik!G42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październik!B43</f>
        <v>0</v>
      </c>
      <c r="C43" s="317">
        <f>październik!C43</f>
        <v>0</v>
      </c>
      <c r="D43" s="317">
        <f>październik!D43</f>
        <v>0</v>
      </c>
      <c r="E43" s="317">
        <f>październik!E43</f>
        <v>0</v>
      </c>
      <c r="F43" s="177">
        <f>październik!F43</f>
        <v>18</v>
      </c>
      <c r="G43" s="185">
        <f>październik!G43</f>
        <v>18</v>
      </c>
      <c r="H43" s="177"/>
      <c r="I43" s="192">
        <f t="shared" ref="I43:I47" si="503">K43+T43+AC43+AL43+AU43</f>
        <v>0</v>
      </c>
      <c r="J43" s="186">
        <f t="shared" ref="J43" si="504">IF(OR($B43=$B49,J46=0),0,ROUND((K44+P48)/J46,0))</f>
        <v>0</v>
      </c>
      <c r="K43" s="51">
        <f t="shared" ref="K43:K44" si="505">SUM(L43:R43)</f>
        <v>0</v>
      </c>
      <c r="L43" s="52">
        <f>październik!L43</f>
        <v>0</v>
      </c>
      <c r="M43" s="52">
        <f>październik!M43</f>
        <v>0</v>
      </c>
      <c r="N43" s="52">
        <f>październik!N43</f>
        <v>0</v>
      </c>
      <c r="O43" s="52">
        <f>październik!O43</f>
        <v>0</v>
      </c>
      <c r="P43" s="53">
        <f>październik!P43</f>
        <v>0</v>
      </c>
      <c r="Q43" s="54">
        <f>październik!Q43</f>
        <v>0</v>
      </c>
      <c r="R43" s="55">
        <f>październik!R43</f>
        <v>0</v>
      </c>
      <c r="S43" s="188">
        <f t="shared" ref="S43" si="506">IF(OR($B43=$B49,S46=0),0,ROUND((T44+Y48)/S46,0))</f>
        <v>0</v>
      </c>
      <c r="T43" s="51">
        <f t="shared" ref="T43:T44" si="507">SUM(U43:AA43)</f>
        <v>0</v>
      </c>
      <c r="U43" s="52">
        <f>październik!U43</f>
        <v>0</v>
      </c>
      <c r="V43" s="52">
        <f>październik!V43</f>
        <v>0</v>
      </c>
      <c r="W43" s="52">
        <f>październik!W43</f>
        <v>0</v>
      </c>
      <c r="X43" s="52">
        <f>październik!X43</f>
        <v>0</v>
      </c>
      <c r="Y43" s="53">
        <f>październik!Y43</f>
        <v>0</v>
      </c>
      <c r="Z43" s="54">
        <f>październik!Z43</f>
        <v>0</v>
      </c>
      <c r="AA43" s="55">
        <f>październik!AA43</f>
        <v>0</v>
      </c>
      <c r="AB43" s="188">
        <f t="shared" ref="AB43" si="508">IF(OR($B43=$B49,AB46=0),0,ROUND((AC44+AH48)/AB46,0))</f>
        <v>0</v>
      </c>
      <c r="AC43" s="51">
        <f t="shared" ref="AC43:AC44" si="509">SUM(AD43:AJ43)</f>
        <v>0</v>
      </c>
      <c r="AD43" s="52">
        <f>październik!AD43</f>
        <v>0</v>
      </c>
      <c r="AE43" s="52">
        <f>październik!AE43</f>
        <v>0</v>
      </c>
      <c r="AF43" s="52">
        <f>październik!AF43</f>
        <v>0</v>
      </c>
      <c r="AG43" s="52">
        <f>październik!AG43</f>
        <v>0</v>
      </c>
      <c r="AH43" s="53">
        <f>październik!AH43</f>
        <v>0</v>
      </c>
      <c r="AI43" s="54">
        <f>październik!AI43</f>
        <v>0</v>
      </c>
      <c r="AJ43" s="55">
        <f>październik!AJ43</f>
        <v>0</v>
      </c>
      <c r="AK43" s="188">
        <f t="shared" ref="AK43" si="510">IF(OR($B43=$B49,AK46=0),0,ROUND((AL44+AQ48)/AK46,0))</f>
        <v>0</v>
      </c>
      <c r="AL43" s="51">
        <f t="shared" ref="AL43:AL44" si="511">SUM(AM43:AS43)</f>
        <v>0</v>
      </c>
      <c r="AM43" s="52">
        <f>październik!AM43</f>
        <v>0</v>
      </c>
      <c r="AN43" s="52">
        <f>październik!AN43</f>
        <v>0</v>
      </c>
      <c r="AO43" s="52">
        <f>październik!AO43</f>
        <v>0</v>
      </c>
      <c r="AP43" s="52">
        <f>październik!AP43</f>
        <v>0</v>
      </c>
      <c r="AQ43" s="53">
        <f>październik!AQ43</f>
        <v>0</v>
      </c>
      <c r="AR43" s="54">
        <f>październik!AR43</f>
        <v>0</v>
      </c>
      <c r="AS43" s="55">
        <f>październik!AS43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październik!F48</f>
        <v>0</v>
      </c>
      <c r="G48" s="184">
        <f>październik!G48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październik!B49</f>
        <v>0</v>
      </c>
      <c r="C49" s="317">
        <f>październik!C49</f>
        <v>0</v>
      </c>
      <c r="D49" s="317">
        <f>październik!D49</f>
        <v>0</v>
      </c>
      <c r="E49" s="317">
        <f>październik!E49</f>
        <v>0</v>
      </c>
      <c r="F49" s="177">
        <f>październik!F49</f>
        <v>18</v>
      </c>
      <c r="G49" s="185">
        <f>październik!G49</f>
        <v>18</v>
      </c>
      <c r="H49" s="177"/>
      <c r="I49" s="192">
        <f t="shared" ref="I49:I53" si="612">K49+T49+AC49+AL49+AU49</f>
        <v>0</v>
      </c>
      <c r="J49" s="186">
        <f t="shared" ref="J49" si="613">IF(OR($B49=$B55,J52=0),0,ROUND((K50+P54)/J52,0))</f>
        <v>0</v>
      </c>
      <c r="K49" s="51">
        <f t="shared" ref="K49:K50" si="614">SUM(L49:R49)</f>
        <v>0</v>
      </c>
      <c r="L49" s="52">
        <f>październik!L49</f>
        <v>0</v>
      </c>
      <c r="M49" s="52">
        <f>październik!M49</f>
        <v>0</v>
      </c>
      <c r="N49" s="52">
        <f>październik!N49</f>
        <v>0</v>
      </c>
      <c r="O49" s="52">
        <f>październik!O49</f>
        <v>0</v>
      </c>
      <c r="P49" s="53">
        <f>październik!P49</f>
        <v>0</v>
      </c>
      <c r="Q49" s="54">
        <f>październik!Q49</f>
        <v>0</v>
      </c>
      <c r="R49" s="55">
        <f>październik!R49</f>
        <v>0</v>
      </c>
      <c r="S49" s="188">
        <f t="shared" ref="S49" si="615">IF(OR($B49=$B55,S52=0),0,ROUND((T50+Y54)/S52,0))</f>
        <v>0</v>
      </c>
      <c r="T49" s="51">
        <f t="shared" ref="T49:T50" si="616">SUM(U49:AA49)</f>
        <v>0</v>
      </c>
      <c r="U49" s="52">
        <f>październik!U49</f>
        <v>0</v>
      </c>
      <c r="V49" s="52">
        <f>październik!V49</f>
        <v>0</v>
      </c>
      <c r="W49" s="52">
        <f>październik!W49</f>
        <v>0</v>
      </c>
      <c r="X49" s="52">
        <f>październik!X49</f>
        <v>0</v>
      </c>
      <c r="Y49" s="53">
        <f>październik!Y49</f>
        <v>0</v>
      </c>
      <c r="Z49" s="54">
        <f>październik!Z49</f>
        <v>0</v>
      </c>
      <c r="AA49" s="55">
        <f>październik!AA49</f>
        <v>0</v>
      </c>
      <c r="AB49" s="188">
        <f t="shared" ref="AB49" si="617">IF(OR($B49=$B55,AB52=0),0,ROUND((AC50+AH54)/AB52,0))</f>
        <v>0</v>
      </c>
      <c r="AC49" s="51">
        <f t="shared" ref="AC49:AC50" si="618">SUM(AD49:AJ49)</f>
        <v>0</v>
      </c>
      <c r="AD49" s="52">
        <f>październik!AD49</f>
        <v>0</v>
      </c>
      <c r="AE49" s="52">
        <f>październik!AE49</f>
        <v>0</v>
      </c>
      <c r="AF49" s="52">
        <f>październik!AF49</f>
        <v>0</v>
      </c>
      <c r="AG49" s="52">
        <f>październik!AG49</f>
        <v>0</v>
      </c>
      <c r="AH49" s="53">
        <f>październik!AH49</f>
        <v>0</v>
      </c>
      <c r="AI49" s="54">
        <f>październik!AI49</f>
        <v>0</v>
      </c>
      <c r="AJ49" s="55">
        <f>październik!AJ49</f>
        <v>0</v>
      </c>
      <c r="AK49" s="188">
        <f t="shared" ref="AK49" si="619">IF(OR($B49=$B55,AK52=0),0,ROUND((AL50+AQ54)/AK52,0))</f>
        <v>0</v>
      </c>
      <c r="AL49" s="51">
        <f t="shared" ref="AL49:AL50" si="620">SUM(AM49:AS49)</f>
        <v>0</v>
      </c>
      <c r="AM49" s="52">
        <f>październik!AM49</f>
        <v>0</v>
      </c>
      <c r="AN49" s="52">
        <f>październik!AN49</f>
        <v>0</v>
      </c>
      <c r="AO49" s="52">
        <f>październik!AO49</f>
        <v>0</v>
      </c>
      <c r="AP49" s="52">
        <f>październik!AP49</f>
        <v>0</v>
      </c>
      <c r="AQ49" s="53">
        <f>październik!AQ49</f>
        <v>0</v>
      </c>
      <c r="AR49" s="54">
        <f>październik!AR49</f>
        <v>0</v>
      </c>
      <c r="AS49" s="55">
        <f>październik!AS49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październik!F54</f>
        <v>0</v>
      </c>
      <c r="G54" s="184">
        <f>październik!G54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październik!B55</f>
        <v>0</v>
      </c>
      <c r="C55" s="317">
        <f>październik!C55</f>
        <v>0</v>
      </c>
      <c r="D55" s="317">
        <f>październik!D55</f>
        <v>0</v>
      </c>
      <c r="E55" s="317">
        <f>październik!E55</f>
        <v>0</v>
      </c>
      <c r="F55" s="177">
        <f>październik!F55</f>
        <v>18</v>
      </c>
      <c r="G55" s="185">
        <f>październik!G55</f>
        <v>18</v>
      </c>
      <c r="H55" s="177"/>
      <c r="I55" s="192">
        <f t="shared" ref="I55:I59" si="721">K55+T55+AC55+AL55+AU55</f>
        <v>0</v>
      </c>
      <c r="J55" s="186">
        <f t="shared" ref="J55" si="722">IF(OR($B55=$B61,J58=0),0,ROUND((K56+P60)/J58,0))</f>
        <v>0</v>
      </c>
      <c r="K55" s="51">
        <f t="shared" ref="K55:K56" si="723">SUM(L55:R55)</f>
        <v>0</v>
      </c>
      <c r="L55" s="52">
        <f>październik!L55</f>
        <v>0</v>
      </c>
      <c r="M55" s="52">
        <f>październik!M55</f>
        <v>0</v>
      </c>
      <c r="N55" s="52">
        <f>październik!N55</f>
        <v>0</v>
      </c>
      <c r="O55" s="52">
        <f>październik!O55</f>
        <v>0</v>
      </c>
      <c r="P55" s="53">
        <f>październik!P55</f>
        <v>0</v>
      </c>
      <c r="Q55" s="54">
        <f>październik!Q55</f>
        <v>0</v>
      </c>
      <c r="R55" s="55">
        <f>październik!R55</f>
        <v>0</v>
      </c>
      <c r="S55" s="188">
        <f t="shared" ref="S55" si="724">IF(OR($B55=$B61,S58=0),0,ROUND((T56+Y60)/S58,0))</f>
        <v>0</v>
      </c>
      <c r="T55" s="51">
        <f t="shared" ref="T55:T56" si="725">SUM(U55:AA55)</f>
        <v>0</v>
      </c>
      <c r="U55" s="52">
        <f>październik!U55</f>
        <v>0</v>
      </c>
      <c r="V55" s="52">
        <f>październik!V55</f>
        <v>0</v>
      </c>
      <c r="W55" s="52">
        <f>październik!W55</f>
        <v>0</v>
      </c>
      <c r="X55" s="52">
        <f>październik!X55</f>
        <v>0</v>
      </c>
      <c r="Y55" s="53">
        <f>październik!Y55</f>
        <v>0</v>
      </c>
      <c r="Z55" s="54">
        <f>październik!Z55</f>
        <v>0</v>
      </c>
      <c r="AA55" s="55">
        <f>październik!AA55</f>
        <v>0</v>
      </c>
      <c r="AB55" s="188">
        <f t="shared" ref="AB55" si="726">IF(OR($B55=$B61,AB58=0),0,ROUND((AC56+AH60)/AB58,0))</f>
        <v>0</v>
      </c>
      <c r="AC55" s="51">
        <f t="shared" ref="AC55:AC56" si="727">SUM(AD55:AJ55)</f>
        <v>0</v>
      </c>
      <c r="AD55" s="52">
        <f>październik!AD55</f>
        <v>0</v>
      </c>
      <c r="AE55" s="52">
        <f>październik!AE55</f>
        <v>0</v>
      </c>
      <c r="AF55" s="52">
        <f>październik!AF55</f>
        <v>0</v>
      </c>
      <c r="AG55" s="52">
        <f>październik!AG55</f>
        <v>0</v>
      </c>
      <c r="AH55" s="53">
        <f>październik!AH55</f>
        <v>0</v>
      </c>
      <c r="AI55" s="54">
        <f>październik!AI55</f>
        <v>0</v>
      </c>
      <c r="AJ55" s="55">
        <f>październik!AJ55</f>
        <v>0</v>
      </c>
      <c r="AK55" s="188">
        <f t="shared" ref="AK55" si="728">IF(OR($B55=$B61,AK58=0),0,ROUND((AL56+AQ60)/AK58,0))</f>
        <v>0</v>
      </c>
      <c r="AL55" s="51">
        <f t="shared" ref="AL55:AL56" si="729">SUM(AM55:AS55)</f>
        <v>0</v>
      </c>
      <c r="AM55" s="52">
        <f>październik!AM55</f>
        <v>0</v>
      </c>
      <c r="AN55" s="52">
        <f>październik!AN55</f>
        <v>0</v>
      </c>
      <c r="AO55" s="52">
        <f>październik!AO55</f>
        <v>0</v>
      </c>
      <c r="AP55" s="52">
        <f>październik!AP55</f>
        <v>0</v>
      </c>
      <c r="AQ55" s="53">
        <f>październik!AQ55</f>
        <v>0</v>
      </c>
      <c r="AR55" s="54">
        <f>październik!AR55</f>
        <v>0</v>
      </c>
      <c r="AS55" s="55">
        <f>październik!AS55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październik!F60</f>
        <v>0</v>
      </c>
      <c r="G60" s="184">
        <f>październik!G60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październik!B61</f>
        <v>0</v>
      </c>
      <c r="C61" s="317">
        <f>październik!C61</f>
        <v>0</v>
      </c>
      <c r="D61" s="317">
        <f>październik!D61</f>
        <v>0</v>
      </c>
      <c r="E61" s="317">
        <f>październik!E61</f>
        <v>0</v>
      </c>
      <c r="F61" s="177">
        <f>październik!F61</f>
        <v>18</v>
      </c>
      <c r="G61" s="185">
        <f>październik!G61</f>
        <v>18</v>
      </c>
      <c r="H61" s="177"/>
      <c r="I61" s="192">
        <f t="shared" ref="I61:I65" si="830">K61+T61+AC61+AL61+AU61</f>
        <v>0</v>
      </c>
      <c r="J61" s="186">
        <f t="shared" ref="J61" si="831">IF(OR($B61=$B67,J64=0),0,ROUND((K62+P66)/J64,0))</f>
        <v>0</v>
      </c>
      <c r="K61" s="51">
        <f t="shared" ref="K61:K62" si="832">SUM(L61:R61)</f>
        <v>0</v>
      </c>
      <c r="L61" s="52">
        <f>październik!L61</f>
        <v>0</v>
      </c>
      <c r="M61" s="52">
        <f>październik!M61</f>
        <v>0</v>
      </c>
      <c r="N61" s="52">
        <f>październik!N61</f>
        <v>0</v>
      </c>
      <c r="O61" s="52">
        <f>październik!O61</f>
        <v>0</v>
      </c>
      <c r="P61" s="53">
        <f>październik!P61</f>
        <v>0</v>
      </c>
      <c r="Q61" s="54">
        <f>październik!Q61</f>
        <v>0</v>
      </c>
      <c r="R61" s="55">
        <f>październik!R61</f>
        <v>0</v>
      </c>
      <c r="S61" s="188">
        <f t="shared" ref="S61" si="833">IF(OR($B61=$B67,S64=0),0,ROUND((T62+Y66)/S64,0))</f>
        <v>0</v>
      </c>
      <c r="T61" s="51">
        <f t="shared" ref="T61:T62" si="834">SUM(U61:AA61)</f>
        <v>0</v>
      </c>
      <c r="U61" s="52">
        <f>październik!U61</f>
        <v>0</v>
      </c>
      <c r="V61" s="52">
        <f>październik!V61</f>
        <v>0</v>
      </c>
      <c r="W61" s="52">
        <f>październik!W61</f>
        <v>0</v>
      </c>
      <c r="X61" s="52">
        <f>październik!X61</f>
        <v>0</v>
      </c>
      <c r="Y61" s="53">
        <f>październik!Y61</f>
        <v>0</v>
      </c>
      <c r="Z61" s="54">
        <f>październik!Z61</f>
        <v>0</v>
      </c>
      <c r="AA61" s="55">
        <f>październik!AA61</f>
        <v>0</v>
      </c>
      <c r="AB61" s="188">
        <f t="shared" ref="AB61" si="835">IF(OR($B61=$B67,AB64=0),0,ROUND((AC62+AH66)/AB64,0))</f>
        <v>0</v>
      </c>
      <c r="AC61" s="51">
        <f t="shared" ref="AC61:AC62" si="836">SUM(AD61:AJ61)</f>
        <v>0</v>
      </c>
      <c r="AD61" s="52">
        <f>październik!AD61</f>
        <v>0</v>
      </c>
      <c r="AE61" s="52">
        <f>październik!AE61</f>
        <v>0</v>
      </c>
      <c r="AF61" s="52">
        <f>październik!AF61</f>
        <v>0</v>
      </c>
      <c r="AG61" s="52">
        <f>październik!AG61</f>
        <v>0</v>
      </c>
      <c r="AH61" s="53">
        <f>październik!AH61</f>
        <v>0</v>
      </c>
      <c r="AI61" s="54">
        <f>październik!AI61</f>
        <v>0</v>
      </c>
      <c r="AJ61" s="55">
        <f>październik!AJ61</f>
        <v>0</v>
      </c>
      <c r="AK61" s="188">
        <f t="shared" ref="AK61" si="837">IF(OR($B61=$B67,AK64=0),0,ROUND((AL62+AQ66)/AK64,0))</f>
        <v>0</v>
      </c>
      <c r="AL61" s="51">
        <f t="shared" ref="AL61:AL62" si="838">SUM(AM61:AS61)</f>
        <v>0</v>
      </c>
      <c r="AM61" s="52">
        <f>październik!AM61</f>
        <v>0</v>
      </c>
      <c r="AN61" s="52">
        <f>październik!AN61</f>
        <v>0</v>
      </c>
      <c r="AO61" s="52">
        <f>październik!AO61</f>
        <v>0</v>
      </c>
      <c r="AP61" s="52">
        <f>październik!AP61</f>
        <v>0</v>
      </c>
      <c r="AQ61" s="53">
        <f>październik!AQ61</f>
        <v>0</v>
      </c>
      <c r="AR61" s="54">
        <f>październik!AR61</f>
        <v>0</v>
      </c>
      <c r="AS61" s="55">
        <f>październik!AS61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październik!F66</f>
        <v>0</v>
      </c>
      <c r="G66" s="184">
        <f>październik!G66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październik!B67</f>
        <v>0</v>
      </c>
      <c r="C67" s="317">
        <f>październik!C67</f>
        <v>0</v>
      </c>
      <c r="D67" s="317">
        <f>październik!D67</f>
        <v>0</v>
      </c>
      <c r="E67" s="317">
        <f>październik!E67</f>
        <v>0</v>
      </c>
      <c r="F67" s="177">
        <f>październik!F67</f>
        <v>18</v>
      </c>
      <c r="G67" s="185">
        <f>październik!G67</f>
        <v>18</v>
      </c>
      <c r="H67" s="177"/>
      <c r="I67" s="192">
        <f t="shared" ref="I67:I71" si="939">K67+T67+AC67+AL67+AU67</f>
        <v>0</v>
      </c>
      <c r="J67" s="186">
        <f t="shared" ref="J67" si="940">IF(OR($B67=$B73,J70=0),0,ROUND((K68+P72)/J70,0))</f>
        <v>0</v>
      </c>
      <c r="K67" s="51">
        <f t="shared" ref="K67:K68" si="941">SUM(L67:R67)</f>
        <v>0</v>
      </c>
      <c r="L67" s="52">
        <f>październik!L67</f>
        <v>0</v>
      </c>
      <c r="M67" s="52">
        <f>październik!M67</f>
        <v>0</v>
      </c>
      <c r="N67" s="52">
        <f>październik!N67</f>
        <v>0</v>
      </c>
      <c r="O67" s="52">
        <f>październik!O67</f>
        <v>0</v>
      </c>
      <c r="P67" s="53">
        <f>październik!P67</f>
        <v>0</v>
      </c>
      <c r="Q67" s="54">
        <f>październik!Q67</f>
        <v>0</v>
      </c>
      <c r="R67" s="55">
        <f>październik!R67</f>
        <v>0</v>
      </c>
      <c r="S67" s="188">
        <f t="shared" ref="S67" si="942">IF(OR($B67=$B73,S70=0),0,ROUND((T68+Y72)/S70,0))</f>
        <v>0</v>
      </c>
      <c r="T67" s="51">
        <f t="shared" ref="T67:T68" si="943">SUM(U67:AA67)</f>
        <v>0</v>
      </c>
      <c r="U67" s="52">
        <f>październik!U67</f>
        <v>0</v>
      </c>
      <c r="V67" s="52">
        <f>październik!V67</f>
        <v>0</v>
      </c>
      <c r="W67" s="52">
        <f>październik!W67</f>
        <v>0</v>
      </c>
      <c r="X67" s="52">
        <f>październik!X67</f>
        <v>0</v>
      </c>
      <c r="Y67" s="53">
        <f>październik!Y67</f>
        <v>0</v>
      </c>
      <c r="Z67" s="54">
        <f>październik!Z67</f>
        <v>0</v>
      </c>
      <c r="AA67" s="55">
        <f>październik!AA67</f>
        <v>0</v>
      </c>
      <c r="AB67" s="188">
        <f t="shared" ref="AB67" si="944">IF(OR($B67=$B73,AB70=0),0,ROUND((AC68+AH72)/AB70,0))</f>
        <v>0</v>
      </c>
      <c r="AC67" s="51">
        <f t="shared" ref="AC67:AC68" si="945">SUM(AD67:AJ67)</f>
        <v>0</v>
      </c>
      <c r="AD67" s="52">
        <f>październik!AD67</f>
        <v>0</v>
      </c>
      <c r="AE67" s="52">
        <f>październik!AE67</f>
        <v>0</v>
      </c>
      <c r="AF67" s="52">
        <f>październik!AF67</f>
        <v>0</v>
      </c>
      <c r="AG67" s="52">
        <f>październik!AG67</f>
        <v>0</v>
      </c>
      <c r="AH67" s="53">
        <f>październik!AH67</f>
        <v>0</v>
      </c>
      <c r="AI67" s="54">
        <f>październik!AI67</f>
        <v>0</v>
      </c>
      <c r="AJ67" s="55">
        <f>październik!AJ67</f>
        <v>0</v>
      </c>
      <c r="AK67" s="188">
        <f t="shared" ref="AK67" si="946">IF(OR($B67=$B73,AK70=0),0,ROUND((AL68+AQ72)/AK70,0))</f>
        <v>0</v>
      </c>
      <c r="AL67" s="51">
        <f t="shared" ref="AL67:AL68" si="947">SUM(AM67:AS67)</f>
        <v>0</v>
      </c>
      <c r="AM67" s="52">
        <f>październik!AM67</f>
        <v>0</v>
      </c>
      <c r="AN67" s="52">
        <f>październik!AN67</f>
        <v>0</v>
      </c>
      <c r="AO67" s="52">
        <f>październik!AO67</f>
        <v>0</v>
      </c>
      <c r="AP67" s="52">
        <f>październik!AP67</f>
        <v>0</v>
      </c>
      <c r="AQ67" s="53">
        <f>październik!AQ67</f>
        <v>0</v>
      </c>
      <c r="AR67" s="54">
        <f>październik!AR67</f>
        <v>0</v>
      </c>
      <c r="AS67" s="55">
        <f>październik!AS67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październik!F72</f>
        <v>0</v>
      </c>
      <c r="G72" s="184">
        <f>październik!G72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październik!B73</f>
        <v>0</v>
      </c>
      <c r="C73" s="317">
        <f>październik!C73</f>
        <v>0</v>
      </c>
      <c r="D73" s="317">
        <f>październik!D73</f>
        <v>0</v>
      </c>
      <c r="E73" s="317">
        <f>październik!E73</f>
        <v>0</v>
      </c>
      <c r="F73" s="177">
        <f>październik!F73</f>
        <v>18</v>
      </c>
      <c r="G73" s="185">
        <f>październik!G73</f>
        <v>18</v>
      </c>
      <c r="H73" s="177"/>
      <c r="I73" s="192">
        <f t="shared" ref="I73:I77" si="1048">K73+T73+AC73+AL73+AU73</f>
        <v>0</v>
      </c>
      <c r="J73" s="186">
        <f t="shared" ref="J73" si="1049">IF(OR($B73=$B79,J76=0),0,ROUND((K74+P78)/J76,0))</f>
        <v>0</v>
      </c>
      <c r="K73" s="51">
        <f t="shared" ref="K73:K74" si="1050">SUM(L73:R73)</f>
        <v>0</v>
      </c>
      <c r="L73" s="52">
        <f>październik!L73</f>
        <v>0</v>
      </c>
      <c r="M73" s="52">
        <f>październik!M73</f>
        <v>0</v>
      </c>
      <c r="N73" s="52">
        <f>październik!N73</f>
        <v>0</v>
      </c>
      <c r="O73" s="52">
        <f>październik!O73</f>
        <v>0</v>
      </c>
      <c r="P73" s="53">
        <f>październik!P73</f>
        <v>0</v>
      </c>
      <c r="Q73" s="54">
        <f>październik!Q73</f>
        <v>0</v>
      </c>
      <c r="R73" s="55">
        <f>październik!R73</f>
        <v>0</v>
      </c>
      <c r="S73" s="188">
        <f t="shared" ref="S73" si="1051">IF(OR($B73=$B79,S76=0),0,ROUND((T74+Y78)/S76,0))</f>
        <v>0</v>
      </c>
      <c r="T73" s="51">
        <f t="shared" ref="T73:T74" si="1052">SUM(U73:AA73)</f>
        <v>0</v>
      </c>
      <c r="U73" s="52">
        <f>październik!U73</f>
        <v>0</v>
      </c>
      <c r="V73" s="52">
        <f>październik!V73</f>
        <v>0</v>
      </c>
      <c r="W73" s="52">
        <f>październik!W73</f>
        <v>0</v>
      </c>
      <c r="X73" s="52">
        <f>październik!X73</f>
        <v>0</v>
      </c>
      <c r="Y73" s="53">
        <f>październik!Y73</f>
        <v>0</v>
      </c>
      <c r="Z73" s="54">
        <f>październik!Z73</f>
        <v>0</v>
      </c>
      <c r="AA73" s="55">
        <f>październik!AA73</f>
        <v>0</v>
      </c>
      <c r="AB73" s="188">
        <f t="shared" ref="AB73" si="1053">IF(OR($B73=$B79,AB76=0),0,ROUND((AC74+AH78)/AB76,0))</f>
        <v>0</v>
      </c>
      <c r="AC73" s="51">
        <f t="shared" ref="AC73:AC74" si="1054">SUM(AD73:AJ73)</f>
        <v>0</v>
      </c>
      <c r="AD73" s="52">
        <f>październik!AD73</f>
        <v>0</v>
      </c>
      <c r="AE73" s="52">
        <f>październik!AE73</f>
        <v>0</v>
      </c>
      <c r="AF73" s="52">
        <f>październik!AF73</f>
        <v>0</v>
      </c>
      <c r="AG73" s="52">
        <f>październik!AG73</f>
        <v>0</v>
      </c>
      <c r="AH73" s="53">
        <f>październik!AH73</f>
        <v>0</v>
      </c>
      <c r="AI73" s="54">
        <f>październik!AI73</f>
        <v>0</v>
      </c>
      <c r="AJ73" s="55">
        <f>październik!AJ73</f>
        <v>0</v>
      </c>
      <c r="AK73" s="188">
        <f t="shared" ref="AK73" si="1055">IF(OR($B73=$B79,AK76=0),0,ROUND((AL74+AQ78)/AK76,0))</f>
        <v>0</v>
      </c>
      <c r="AL73" s="51">
        <f t="shared" ref="AL73:AL74" si="1056">SUM(AM73:AS73)</f>
        <v>0</v>
      </c>
      <c r="AM73" s="52">
        <f>październik!AM73</f>
        <v>0</v>
      </c>
      <c r="AN73" s="52">
        <f>październik!AN73</f>
        <v>0</v>
      </c>
      <c r="AO73" s="52">
        <f>październik!AO73</f>
        <v>0</v>
      </c>
      <c r="AP73" s="52">
        <f>październik!AP73</f>
        <v>0</v>
      </c>
      <c r="AQ73" s="53">
        <f>październik!AQ73</f>
        <v>0</v>
      </c>
      <c r="AR73" s="54">
        <f>październik!AR73</f>
        <v>0</v>
      </c>
      <c r="AS73" s="55">
        <f>październik!AS73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październik!F78</f>
        <v>0</v>
      </c>
      <c r="G78" s="184">
        <f>październik!G78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październik!B79</f>
        <v>0</v>
      </c>
      <c r="C79" s="317">
        <f>październik!C79</f>
        <v>0</v>
      </c>
      <c r="D79" s="317">
        <f>październik!D79</f>
        <v>0</v>
      </c>
      <c r="E79" s="317">
        <f>październik!E79</f>
        <v>0</v>
      </c>
      <c r="F79" s="177">
        <f>październik!F79</f>
        <v>18</v>
      </c>
      <c r="G79" s="185">
        <f>październik!G79</f>
        <v>18</v>
      </c>
      <c r="H79" s="177"/>
      <c r="I79" s="192">
        <f t="shared" ref="I79:I83" si="1157">K79+T79+AC79+AL79+AU79</f>
        <v>0</v>
      </c>
      <c r="J79" s="186">
        <f t="shared" ref="J79" si="1158">IF(OR($B79=$B85,J82=0),0,ROUND((K80+P84)/J82,0))</f>
        <v>0</v>
      </c>
      <c r="K79" s="51">
        <f t="shared" ref="K79:K80" si="1159">SUM(L79:R79)</f>
        <v>0</v>
      </c>
      <c r="L79" s="52">
        <f>październik!L79</f>
        <v>0</v>
      </c>
      <c r="M79" s="52">
        <f>październik!M79</f>
        <v>0</v>
      </c>
      <c r="N79" s="52">
        <f>październik!N79</f>
        <v>0</v>
      </c>
      <c r="O79" s="52">
        <f>październik!O79</f>
        <v>0</v>
      </c>
      <c r="P79" s="53">
        <f>październik!P79</f>
        <v>0</v>
      </c>
      <c r="Q79" s="54">
        <f>październik!Q79</f>
        <v>0</v>
      </c>
      <c r="R79" s="55">
        <f>październik!R79</f>
        <v>0</v>
      </c>
      <c r="S79" s="188">
        <f t="shared" ref="S79" si="1160">IF(OR($B79=$B85,S82=0),0,ROUND((T80+Y84)/S82,0))</f>
        <v>0</v>
      </c>
      <c r="T79" s="51">
        <f t="shared" ref="T79:T80" si="1161">SUM(U79:AA79)</f>
        <v>0</v>
      </c>
      <c r="U79" s="52">
        <f>październik!U79</f>
        <v>0</v>
      </c>
      <c r="V79" s="52">
        <f>październik!V79</f>
        <v>0</v>
      </c>
      <c r="W79" s="52">
        <f>październik!W79</f>
        <v>0</v>
      </c>
      <c r="X79" s="52">
        <f>październik!X79</f>
        <v>0</v>
      </c>
      <c r="Y79" s="53">
        <f>październik!Y79</f>
        <v>0</v>
      </c>
      <c r="Z79" s="54">
        <f>październik!Z79</f>
        <v>0</v>
      </c>
      <c r="AA79" s="55">
        <f>październik!AA79</f>
        <v>0</v>
      </c>
      <c r="AB79" s="188">
        <f t="shared" ref="AB79" si="1162">IF(OR($B79=$B85,AB82=0),0,ROUND((AC80+AH84)/AB82,0))</f>
        <v>0</v>
      </c>
      <c r="AC79" s="51">
        <f t="shared" ref="AC79:AC80" si="1163">SUM(AD79:AJ79)</f>
        <v>0</v>
      </c>
      <c r="AD79" s="52">
        <f>październik!AD79</f>
        <v>0</v>
      </c>
      <c r="AE79" s="52">
        <f>październik!AE79</f>
        <v>0</v>
      </c>
      <c r="AF79" s="52">
        <f>październik!AF79</f>
        <v>0</v>
      </c>
      <c r="AG79" s="52">
        <f>październik!AG79</f>
        <v>0</v>
      </c>
      <c r="AH79" s="53">
        <f>październik!AH79</f>
        <v>0</v>
      </c>
      <c r="AI79" s="54">
        <f>październik!AI79</f>
        <v>0</v>
      </c>
      <c r="AJ79" s="55">
        <f>październik!AJ79</f>
        <v>0</v>
      </c>
      <c r="AK79" s="188">
        <f t="shared" ref="AK79" si="1164">IF(OR($B79=$B85,AK82=0),0,ROUND((AL80+AQ84)/AK82,0))</f>
        <v>0</v>
      </c>
      <c r="AL79" s="51">
        <f t="shared" ref="AL79:AL80" si="1165">SUM(AM79:AS79)</f>
        <v>0</v>
      </c>
      <c r="AM79" s="52">
        <f>październik!AM79</f>
        <v>0</v>
      </c>
      <c r="AN79" s="52">
        <f>październik!AN79</f>
        <v>0</v>
      </c>
      <c r="AO79" s="52">
        <f>październik!AO79</f>
        <v>0</v>
      </c>
      <c r="AP79" s="52">
        <f>październik!AP79</f>
        <v>0</v>
      </c>
      <c r="AQ79" s="53">
        <f>październik!AQ79</f>
        <v>0</v>
      </c>
      <c r="AR79" s="54">
        <f>październik!AR79</f>
        <v>0</v>
      </c>
      <c r="AS79" s="55">
        <f>październik!AS79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październik!F84</f>
        <v>0</v>
      </c>
      <c r="G84" s="184">
        <f>październik!G84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październik!B85</f>
        <v>0</v>
      </c>
      <c r="C85" s="317">
        <f>październik!C85</f>
        <v>0</v>
      </c>
      <c r="D85" s="317">
        <f>październik!D85</f>
        <v>0</v>
      </c>
      <c r="E85" s="317">
        <f>październik!E85</f>
        <v>0</v>
      </c>
      <c r="F85" s="177">
        <f>październik!F85</f>
        <v>18</v>
      </c>
      <c r="G85" s="185">
        <f>październik!G85</f>
        <v>18</v>
      </c>
      <c r="H85" s="177"/>
      <c r="I85" s="192">
        <f t="shared" ref="I85:I89" si="1266">K85+T85+AC85+AL85+AU85</f>
        <v>0</v>
      </c>
      <c r="J85" s="186">
        <f t="shared" ref="J85" si="1267">IF(OR($B85=$B91,J88=0),0,ROUND((K86+P90)/J88,0))</f>
        <v>0</v>
      </c>
      <c r="K85" s="51">
        <f t="shared" ref="K85:K86" si="1268">SUM(L85:R85)</f>
        <v>0</v>
      </c>
      <c r="L85" s="52">
        <f>październik!L85</f>
        <v>0</v>
      </c>
      <c r="M85" s="52">
        <f>październik!M85</f>
        <v>0</v>
      </c>
      <c r="N85" s="52">
        <f>październik!N85</f>
        <v>0</v>
      </c>
      <c r="O85" s="52">
        <f>październik!O85</f>
        <v>0</v>
      </c>
      <c r="P85" s="53">
        <f>październik!P85</f>
        <v>0</v>
      </c>
      <c r="Q85" s="54">
        <f>październik!Q85</f>
        <v>0</v>
      </c>
      <c r="R85" s="55">
        <f>październik!R85</f>
        <v>0</v>
      </c>
      <c r="S85" s="188">
        <f t="shared" ref="S85" si="1269">IF(OR($B85=$B91,S88=0),0,ROUND((T86+Y90)/S88,0))</f>
        <v>0</v>
      </c>
      <c r="T85" s="51">
        <f t="shared" ref="T85:T86" si="1270">SUM(U85:AA85)</f>
        <v>0</v>
      </c>
      <c r="U85" s="52">
        <f>październik!U85</f>
        <v>0</v>
      </c>
      <c r="V85" s="52">
        <f>październik!V85</f>
        <v>0</v>
      </c>
      <c r="W85" s="52">
        <f>październik!W85</f>
        <v>0</v>
      </c>
      <c r="X85" s="52">
        <f>październik!X85</f>
        <v>0</v>
      </c>
      <c r="Y85" s="53">
        <f>październik!Y85</f>
        <v>0</v>
      </c>
      <c r="Z85" s="54">
        <f>październik!Z85</f>
        <v>0</v>
      </c>
      <c r="AA85" s="55">
        <f>październik!AA85</f>
        <v>0</v>
      </c>
      <c r="AB85" s="188">
        <f t="shared" ref="AB85" si="1271">IF(OR($B85=$B91,AB88=0),0,ROUND((AC86+AH90)/AB88,0))</f>
        <v>0</v>
      </c>
      <c r="AC85" s="51">
        <f t="shared" ref="AC85:AC86" si="1272">SUM(AD85:AJ85)</f>
        <v>0</v>
      </c>
      <c r="AD85" s="52">
        <f>październik!AD85</f>
        <v>0</v>
      </c>
      <c r="AE85" s="52">
        <f>październik!AE85</f>
        <v>0</v>
      </c>
      <c r="AF85" s="52">
        <f>październik!AF85</f>
        <v>0</v>
      </c>
      <c r="AG85" s="52">
        <f>październik!AG85</f>
        <v>0</v>
      </c>
      <c r="AH85" s="53">
        <f>październik!AH85</f>
        <v>0</v>
      </c>
      <c r="AI85" s="54">
        <f>październik!AI85</f>
        <v>0</v>
      </c>
      <c r="AJ85" s="55">
        <f>październik!AJ85</f>
        <v>0</v>
      </c>
      <c r="AK85" s="188">
        <f t="shared" ref="AK85" si="1273">IF(OR($B85=$B91,AK88=0),0,ROUND((AL86+AQ90)/AK88,0))</f>
        <v>0</v>
      </c>
      <c r="AL85" s="51">
        <f t="shared" ref="AL85:AL86" si="1274">SUM(AM85:AS85)</f>
        <v>0</v>
      </c>
      <c r="AM85" s="52">
        <f>październik!AM85</f>
        <v>0</v>
      </c>
      <c r="AN85" s="52">
        <f>październik!AN85</f>
        <v>0</v>
      </c>
      <c r="AO85" s="52">
        <f>październik!AO85</f>
        <v>0</v>
      </c>
      <c r="AP85" s="52">
        <f>październik!AP85</f>
        <v>0</v>
      </c>
      <c r="AQ85" s="53">
        <f>październik!AQ85</f>
        <v>0</v>
      </c>
      <c r="AR85" s="54">
        <f>październik!AR85</f>
        <v>0</v>
      </c>
      <c r="AS85" s="55">
        <f>październik!AS85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październik!F90</f>
        <v>0</v>
      </c>
      <c r="G90" s="184">
        <f>październik!G90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październik!B91</f>
        <v>0</v>
      </c>
      <c r="C91" s="317">
        <f>październik!C91</f>
        <v>0</v>
      </c>
      <c r="D91" s="317">
        <f>październik!D91</f>
        <v>0</v>
      </c>
      <c r="E91" s="317">
        <f>październik!E91</f>
        <v>0</v>
      </c>
      <c r="F91" s="177">
        <f>październik!F91</f>
        <v>18</v>
      </c>
      <c r="G91" s="185">
        <f>październik!G91</f>
        <v>18</v>
      </c>
      <c r="H91" s="177"/>
      <c r="I91" s="192">
        <f t="shared" ref="I91:I95" si="1375">K91+T91+AC91+AL91+AU91</f>
        <v>0</v>
      </c>
      <c r="J91" s="186">
        <f t="shared" ref="J91" si="1376">IF(OR($B91=$B97,J94=0),0,ROUND((K92+P96)/J94,0))</f>
        <v>0</v>
      </c>
      <c r="K91" s="51">
        <f t="shared" ref="K91:K92" si="1377">SUM(L91:R91)</f>
        <v>0</v>
      </c>
      <c r="L91" s="52">
        <f>październik!L91</f>
        <v>0</v>
      </c>
      <c r="M91" s="52">
        <f>październik!M91</f>
        <v>0</v>
      </c>
      <c r="N91" s="52">
        <f>październik!N91</f>
        <v>0</v>
      </c>
      <c r="O91" s="52">
        <f>październik!O91</f>
        <v>0</v>
      </c>
      <c r="P91" s="53">
        <f>październik!P91</f>
        <v>0</v>
      </c>
      <c r="Q91" s="54">
        <f>październik!Q91</f>
        <v>0</v>
      </c>
      <c r="R91" s="55">
        <f>październik!R91</f>
        <v>0</v>
      </c>
      <c r="S91" s="188">
        <f t="shared" ref="S91" si="1378">IF(OR($B91=$B97,S94=0),0,ROUND((T92+Y96)/S94,0))</f>
        <v>0</v>
      </c>
      <c r="T91" s="51">
        <f t="shared" ref="T91:T92" si="1379">SUM(U91:AA91)</f>
        <v>0</v>
      </c>
      <c r="U91" s="52">
        <f>październik!U91</f>
        <v>0</v>
      </c>
      <c r="V91" s="52">
        <f>październik!V91</f>
        <v>0</v>
      </c>
      <c r="W91" s="52">
        <f>październik!W91</f>
        <v>0</v>
      </c>
      <c r="X91" s="52">
        <f>październik!X91</f>
        <v>0</v>
      </c>
      <c r="Y91" s="53">
        <f>październik!Y91</f>
        <v>0</v>
      </c>
      <c r="Z91" s="54">
        <f>październik!Z91</f>
        <v>0</v>
      </c>
      <c r="AA91" s="55">
        <f>październik!AA91</f>
        <v>0</v>
      </c>
      <c r="AB91" s="188">
        <f t="shared" ref="AB91" si="1380">IF(OR($B91=$B97,AB94=0),0,ROUND((AC92+AH96)/AB94,0))</f>
        <v>0</v>
      </c>
      <c r="AC91" s="51">
        <f t="shared" ref="AC91:AC92" si="1381">SUM(AD91:AJ91)</f>
        <v>0</v>
      </c>
      <c r="AD91" s="52">
        <f>październik!AD91</f>
        <v>0</v>
      </c>
      <c r="AE91" s="52">
        <f>październik!AE91</f>
        <v>0</v>
      </c>
      <c r="AF91" s="52">
        <f>październik!AF91</f>
        <v>0</v>
      </c>
      <c r="AG91" s="52">
        <f>październik!AG91</f>
        <v>0</v>
      </c>
      <c r="AH91" s="53">
        <f>październik!AH91</f>
        <v>0</v>
      </c>
      <c r="AI91" s="54">
        <f>październik!AI91</f>
        <v>0</v>
      </c>
      <c r="AJ91" s="55">
        <f>październik!AJ91</f>
        <v>0</v>
      </c>
      <c r="AK91" s="188">
        <f t="shared" ref="AK91" si="1382">IF(OR($B91=$B97,AK94=0),0,ROUND((AL92+AQ96)/AK94,0))</f>
        <v>0</v>
      </c>
      <c r="AL91" s="51">
        <f t="shared" ref="AL91:AL92" si="1383">SUM(AM91:AS91)</f>
        <v>0</v>
      </c>
      <c r="AM91" s="52">
        <f>październik!AM91</f>
        <v>0</v>
      </c>
      <c r="AN91" s="52">
        <f>październik!AN91</f>
        <v>0</v>
      </c>
      <c r="AO91" s="52">
        <f>październik!AO91</f>
        <v>0</v>
      </c>
      <c r="AP91" s="52">
        <f>październik!AP91</f>
        <v>0</v>
      </c>
      <c r="AQ91" s="53">
        <f>październik!AQ91</f>
        <v>0</v>
      </c>
      <c r="AR91" s="54">
        <f>październik!AR91</f>
        <v>0</v>
      </c>
      <c r="AS91" s="55">
        <f>październik!AS91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październik!F96</f>
        <v>0</v>
      </c>
      <c r="G96" s="184">
        <f>październik!G96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październik!B97</f>
        <v>0</v>
      </c>
      <c r="C97" s="317">
        <f>październik!C97</f>
        <v>0</v>
      </c>
      <c r="D97" s="317">
        <f>październik!D97</f>
        <v>0</v>
      </c>
      <c r="E97" s="317">
        <f>październik!E97</f>
        <v>0</v>
      </c>
      <c r="F97" s="177">
        <f>październik!F97</f>
        <v>18</v>
      </c>
      <c r="G97" s="185">
        <f>październik!G97</f>
        <v>18</v>
      </c>
      <c r="H97" s="177"/>
      <c r="I97" s="192">
        <f t="shared" ref="I97:I101" si="1484">K97+T97+AC97+AL97+AU97</f>
        <v>0</v>
      </c>
      <c r="J97" s="186">
        <f t="shared" ref="J97" si="1485">IF(OR($B97=$B103,J100=0),0,ROUND((K98+P102)/J100,0))</f>
        <v>0</v>
      </c>
      <c r="K97" s="51">
        <f t="shared" ref="K97:K98" si="1486">SUM(L97:R97)</f>
        <v>0</v>
      </c>
      <c r="L97" s="52">
        <f>październik!L97</f>
        <v>0</v>
      </c>
      <c r="M97" s="52">
        <f>październik!M97</f>
        <v>0</v>
      </c>
      <c r="N97" s="52">
        <f>październik!N97</f>
        <v>0</v>
      </c>
      <c r="O97" s="52">
        <f>październik!O97</f>
        <v>0</v>
      </c>
      <c r="P97" s="53">
        <f>październik!P97</f>
        <v>0</v>
      </c>
      <c r="Q97" s="54">
        <f>październik!Q97</f>
        <v>0</v>
      </c>
      <c r="R97" s="55">
        <f>październik!R97</f>
        <v>0</v>
      </c>
      <c r="S97" s="188">
        <f t="shared" ref="S97" si="1487">IF(OR($B97=$B103,S100=0),0,ROUND((T98+Y102)/S100,0))</f>
        <v>0</v>
      </c>
      <c r="T97" s="51">
        <f t="shared" ref="T97:T98" si="1488">SUM(U97:AA97)</f>
        <v>0</v>
      </c>
      <c r="U97" s="52">
        <f>październik!U97</f>
        <v>0</v>
      </c>
      <c r="V97" s="52">
        <f>październik!V97</f>
        <v>0</v>
      </c>
      <c r="W97" s="52">
        <f>październik!W97</f>
        <v>0</v>
      </c>
      <c r="X97" s="52">
        <f>październik!X97</f>
        <v>0</v>
      </c>
      <c r="Y97" s="53">
        <f>październik!Y97</f>
        <v>0</v>
      </c>
      <c r="Z97" s="54">
        <f>październik!Z97</f>
        <v>0</v>
      </c>
      <c r="AA97" s="55">
        <f>październik!AA97</f>
        <v>0</v>
      </c>
      <c r="AB97" s="188">
        <f t="shared" ref="AB97" si="1489">IF(OR($B97=$B103,AB100=0),0,ROUND((AC98+AH102)/AB100,0))</f>
        <v>0</v>
      </c>
      <c r="AC97" s="51">
        <f t="shared" ref="AC97:AC98" si="1490">SUM(AD97:AJ97)</f>
        <v>0</v>
      </c>
      <c r="AD97" s="52">
        <f>październik!AD97</f>
        <v>0</v>
      </c>
      <c r="AE97" s="52">
        <f>październik!AE97</f>
        <v>0</v>
      </c>
      <c r="AF97" s="52">
        <f>październik!AF97</f>
        <v>0</v>
      </c>
      <c r="AG97" s="52">
        <f>październik!AG97</f>
        <v>0</v>
      </c>
      <c r="AH97" s="53">
        <f>październik!AH97</f>
        <v>0</v>
      </c>
      <c r="AI97" s="54">
        <f>październik!AI97</f>
        <v>0</v>
      </c>
      <c r="AJ97" s="55">
        <f>październik!AJ97</f>
        <v>0</v>
      </c>
      <c r="AK97" s="188">
        <f t="shared" ref="AK97" si="1491">IF(OR($B97=$B103,AK100=0),0,ROUND((AL98+AQ102)/AK100,0))</f>
        <v>0</v>
      </c>
      <c r="AL97" s="51">
        <f t="shared" ref="AL97:AL98" si="1492">SUM(AM97:AS97)</f>
        <v>0</v>
      </c>
      <c r="AM97" s="52">
        <f>październik!AM97</f>
        <v>0</v>
      </c>
      <c r="AN97" s="52">
        <f>październik!AN97</f>
        <v>0</v>
      </c>
      <c r="AO97" s="52">
        <f>październik!AO97</f>
        <v>0</v>
      </c>
      <c r="AP97" s="52">
        <f>październik!AP97</f>
        <v>0</v>
      </c>
      <c r="AQ97" s="53">
        <f>październik!AQ97</f>
        <v>0</v>
      </c>
      <c r="AR97" s="54">
        <f>październik!AR97</f>
        <v>0</v>
      </c>
      <c r="AS97" s="55">
        <f>październik!AS97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październik!F102</f>
        <v>0</v>
      </c>
      <c r="G102" s="184">
        <f>październik!G102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październik!B103</f>
        <v>0</v>
      </c>
      <c r="C103" s="317">
        <f>październik!C103</f>
        <v>0</v>
      </c>
      <c r="D103" s="317">
        <f>październik!D103</f>
        <v>0</v>
      </c>
      <c r="E103" s="317">
        <f>październik!E103</f>
        <v>0</v>
      </c>
      <c r="F103" s="177">
        <f>październik!F103</f>
        <v>18</v>
      </c>
      <c r="G103" s="185">
        <f>październik!G103</f>
        <v>18</v>
      </c>
      <c r="H103" s="177"/>
      <c r="I103" s="192">
        <f t="shared" ref="I103:I107" si="1593">K103+T103+AC103+AL103+AU103</f>
        <v>0</v>
      </c>
      <c r="J103" s="186">
        <f t="shared" ref="J103" si="1594">IF(OR($B103=$B109,J106=0),0,ROUND((K104+P108)/J106,0))</f>
        <v>0</v>
      </c>
      <c r="K103" s="51">
        <f t="shared" ref="K103:K104" si="1595">SUM(L103:R103)</f>
        <v>0</v>
      </c>
      <c r="L103" s="52">
        <f>październik!L103</f>
        <v>0</v>
      </c>
      <c r="M103" s="52">
        <f>październik!M103</f>
        <v>0</v>
      </c>
      <c r="N103" s="52">
        <f>październik!N103</f>
        <v>0</v>
      </c>
      <c r="O103" s="52">
        <f>październik!O103</f>
        <v>0</v>
      </c>
      <c r="P103" s="53">
        <f>październik!P103</f>
        <v>0</v>
      </c>
      <c r="Q103" s="54">
        <f>październik!Q103</f>
        <v>0</v>
      </c>
      <c r="R103" s="55">
        <f>październik!R103</f>
        <v>0</v>
      </c>
      <c r="S103" s="188">
        <f t="shared" ref="S103" si="1596">IF(OR($B103=$B109,S106=0),0,ROUND((T104+Y108)/S106,0))</f>
        <v>0</v>
      </c>
      <c r="T103" s="51">
        <f t="shared" ref="T103:T104" si="1597">SUM(U103:AA103)</f>
        <v>0</v>
      </c>
      <c r="U103" s="52">
        <f>październik!U103</f>
        <v>0</v>
      </c>
      <c r="V103" s="52">
        <f>październik!V103</f>
        <v>0</v>
      </c>
      <c r="W103" s="52">
        <f>październik!W103</f>
        <v>0</v>
      </c>
      <c r="X103" s="52">
        <f>październik!X103</f>
        <v>0</v>
      </c>
      <c r="Y103" s="53">
        <f>październik!Y103</f>
        <v>0</v>
      </c>
      <c r="Z103" s="54">
        <f>październik!Z103</f>
        <v>0</v>
      </c>
      <c r="AA103" s="55">
        <f>październik!AA103</f>
        <v>0</v>
      </c>
      <c r="AB103" s="188">
        <f t="shared" ref="AB103" si="1598">IF(OR($B103=$B109,AB106=0),0,ROUND((AC104+AH108)/AB106,0))</f>
        <v>0</v>
      </c>
      <c r="AC103" s="51">
        <f t="shared" ref="AC103:AC104" si="1599">SUM(AD103:AJ103)</f>
        <v>0</v>
      </c>
      <c r="AD103" s="52">
        <f>październik!AD103</f>
        <v>0</v>
      </c>
      <c r="AE103" s="52">
        <f>październik!AE103</f>
        <v>0</v>
      </c>
      <c r="AF103" s="52">
        <f>październik!AF103</f>
        <v>0</v>
      </c>
      <c r="AG103" s="52">
        <f>październik!AG103</f>
        <v>0</v>
      </c>
      <c r="AH103" s="53">
        <f>październik!AH103</f>
        <v>0</v>
      </c>
      <c r="AI103" s="54">
        <f>październik!AI103</f>
        <v>0</v>
      </c>
      <c r="AJ103" s="55">
        <f>październik!AJ103</f>
        <v>0</v>
      </c>
      <c r="AK103" s="188">
        <f t="shared" ref="AK103" si="1600">IF(OR($B103=$B109,AK106=0),0,ROUND((AL104+AQ108)/AK106,0))</f>
        <v>0</v>
      </c>
      <c r="AL103" s="51">
        <f t="shared" ref="AL103:AL104" si="1601">SUM(AM103:AS103)</f>
        <v>0</v>
      </c>
      <c r="AM103" s="52">
        <f>październik!AM103</f>
        <v>0</v>
      </c>
      <c r="AN103" s="52">
        <f>październik!AN103</f>
        <v>0</v>
      </c>
      <c r="AO103" s="52">
        <f>październik!AO103</f>
        <v>0</v>
      </c>
      <c r="AP103" s="52">
        <f>październik!AP103</f>
        <v>0</v>
      </c>
      <c r="AQ103" s="53">
        <f>październik!AQ103</f>
        <v>0</v>
      </c>
      <c r="AR103" s="54">
        <f>październik!AR103</f>
        <v>0</v>
      </c>
      <c r="AS103" s="55">
        <f>październik!AS103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październik!F108</f>
        <v>0</v>
      </c>
      <c r="G108" s="184">
        <f>październik!G108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październik!B109</f>
        <v>0</v>
      </c>
      <c r="C109" s="317">
        <f>październik!C109</f>
        <v>0</v>
      </c>
      <c r="D109" s="317">
        <f>październik!D109</f>
        <v>0</v>
      </c>
      <c r="E109" s="317">
        <f>październik!E109</f>
        <v>0</v>
      </c>
      <c r="F109" s="177">
        <f>październik!F109</f>
        <v>18</v>
      </c>
      <c r="G109" s="185">
        <f>październik!G109</f>
        <v>18</v>
      </c>
      <c r="H109" s="177"/>
      <c r="I109" s="192">
        <f t="shared" ref="I109:I113" si="1702">K109+T109+AC109+AL109+AU109</f>
        <v>0</v>
      </c>
      <c r="J109" s="186">
        <f t="shared" ref="J109" si="1703">IF(OR($B109=$B115,J112=0),0,ROUND((K110+P114)/J112,0))</f>
        <v>0</v>
      </c>
      <c r="K109" s="51">
        <f t="shared" ref="K109:K110" si="1704">SUM(L109:R109)</f>
        <v>0</v>
      </c>
      <c r="L109" s="52">
        <f>październik!L109</f>
        <v>0</v>
      </c>
      <c r="M109" s="52">
        <f>październik!M109</f>
        <v>0</v>
      </c>
      <c r="N109" s="52">
        <f>październik!N109</f>
        <v>0</v>
      </c>
      <c r="O109" s="52">
        <f>październik!O109</f>
        <v>0</v>
      </c>
      <c r="P109" s="53">
        <f>październik!P109</f>
        <v>0</v>
      </c>
      <c r="Q109" s="54">
        <f>październik!Q109</f>
        <v>0</v>
      </c>
      <c r="R109" s="55">
        <f>październik!R109</f>
        <v>0</v>
      </c>
      <c r="S109" s="188">
        <f t="shared" ref="S109" si="1705">IF(OR($B109=$B115,S112=0),0,ROUND((T110+Y114)/S112,0))</f>
        <v>0</v>
      </c>
      <c r="T109" s="51">
        <f t="shared" ref="T109:T110" si="1706">SUM(U109:AA109)</f>
        <v>0</v>
      </c>
      <c r="U109" s="52">
        <f>październik!U109</f>
        <v>0</v>
      </c>
      <c r="V109" s="52">
        <f>październik!V109</f>
        <v>0</v>
      </c>
      <c r="W109" s="52">
        <f>październik!W109</f>
        <v>0</v>
      </c>
      <c r="X109" s="52">
        <f>październik!X109</f>
        <v>0</v>
      </c>
      <c r="Y109" s="53">
        <f>październik!Y109</f>
        <v>0</v>
      </c>
      <c r="Z109" s="54">
        <f>październik!Z109</f>
        <v>0</v>
      </c>
      <c r="AA109" s="55">
        <f>październik!AA109</f>
        <v>0</v>
      </c>
      <c r="AB109" s="188">
        <f t="shared" ref="AB109" si="1707">IF(OR($B109=$B115,AB112=0),0,ROUND((AC110+AH114)/AB112,0))</f>
        <v>0</v>
      </c>
      <c r="AC109" s="51">
        <f t="shared" ref="AC109:AC110" si="1708">SUM(AD109:AJ109)</f>
        <v>0</v>
      </c>
      <c r="AD109" s="52">
        <f>październik!AD109</f>
        <v>0</v>
      </c>
      <c r="AE109" s="52">
        <f>październik!AE109</f>
        <v>0</v>
      </c>
      <c r="AF109" s="52">
        <f>październik!AF109</f>
        <v>0</v>
      </c>
      <c r="AG109" s="52">
        <f>październik!AG109</f>
        <v>0</v>
      </c>
      <c r="AH109" s="53">
        <f>październik!AH109</f>
        <v>0</v>
      </c>
      <c r="AI109" s="54">
        <f>październik!AI109</f>
        <v>0</v>
      </c>
      <c r="AJ109" s="55">
        <f>październik!AJ109</f>
        <v>0</v>
      </c>
      <c r="AK109" s="188">
        <f t="shared" ref="AK109" si="1709">IF(OR($B109=$B115,AK112=0),0,ROUND((AL110+AQ114)/AK112,0))</f>
        <v>0</v>
      </c>
      <c r="AL109" s="51">
        <f t="shared" ref="AL109:AL110" si="1710">SUM(AM109:AS109)</f>
        <v>0</v>
      </c>
      <c r="AM109" s="52">
        <f>październik!AM109</f>
        <v>0</v>
      </c>
      <c r="AN109" s="52">
        <f>październik!AN109</f>
        <v>0</v>
      </c>
      <c r="AO109" s="52">
        <f>październik!AO109</f>
        <v>0</v>
      </c>
      <c r="AP109" s="52">
        <f>październik!AP109</f>
        <v>0</v>
      </c>
      <c r="AQ109" s="53">
        <f>październik!AQ109</f>
        <v>0</v>
      </c>
      <c r="AR109" s="54">
        <f>październik!AR109</f>
        <v>0</v>
      </c>
      <c r="AS109" s="55">
        <f>październik!AS109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październik!F114</f>
        <v>0</v>
      </c>
      <c r="G114" s="184">
        <f>październik!G114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październik!B115</f>
        <v>0</v>
      </c>
      <c r="C115" s="317">
        <f>październik!C115</f>
        <v>0</v>
      </c>
      <c r="D115" s="317">
        <f>październik!D115</f>
        <v>0</v>
      </c>
      <c r="E115" s="317">
        <f>październik!E115</f>
        <v>0</v>
      </c>
      <c r="F115" s="177">
        <f>październik!F115</f>
        <v>18</v>
      </c>
      <c r="G115" s="185">
        <f>październik!G115</f>
        <v>18</v>
      </c>
      <c r="H115" s="177"/>
      <c r="I115" s="192">
        <f t="shared" ref="I115:I119" si="1811">K115+T115+AC115+AL115+AU115</f>
        <v>0</v>
      </c>
      <c r="J115" s="186">
        <f t="shared" ref="J115" si="1812">IF(OR($B115=$B121,J118=0),0,ROUND((K116+P120)/J118,0))</f>
        <v>0</v>
      </c>
      <c r="K115" s="51">
        <f t="shared" ref="K115:K116" si="1813">SUM(L115:R115)</f>
        <v>0</v>
      </c>
      <c r="L115" s="52">
        <f>październik!L115</f>
        <v>0</v>
      </c>
      <c r="M115" s="52">
        <f>październik!M115</f>
        <v>0</v>
      </c>
      <c r="N115" s="52">
        <f>październik!N115</f>
        <v>0</v>
      </c>
      <c r="O115" s="52">
        <f>październik!O115</f>
        <v>0</v>
      </c>
      <c r="P115" s="53">
        <f>październik!P115</f>
        <v>0</v>
      </c>
      <c r="Q115" s="54">
        <f>październik!Q115</f>
        <v>0</v>
      </c>
      <c r="R115" s="55">
        <f>październik!R115</f>
        <v>0</v>
      </c>
      <c r="S115" s="188">
        <f t="shared" ref="S115" si="1814">IF(OR($B115=$B121,S118=0),0,ROUND((T116+Y120)/S118,0))</f>
        <v>0</v>
      </c>
      <c r="T115" s="51">
        <f t="shared" ref="T115:T116" si="1815">SUM(U115:AA115)</f>
        <v>0</v>
      </c>
      <c r="U115" s="52">
        <f>październik!U115</f>
        <v>0</v>
      </c>
      <c r="V115" s="52">
        <f>październik!V115</f>
        <v>0</v>
      </c>
      <c r="W115" s="52">
        <f>październik!W115</f>
        <v>0</v>
      </c>
      <c r="X115" s="52">
        <f>październik!X115</f>
        <v>0</v>
      </c>
      <c r="Y115" s="53">
        <f>październik!Y115</f>
        <v>0</v>
      </c>
      <c r="Z115" s="54">
        <f>październik!Z115</f>
        <v>0</v>
      </c>
      <c r="AA115" s="55">
        <f>październik!AA115</f>
        <v>0</v>
      </c>
      <c r="AB115" s="188">
        <f t="shared" ref="AB115" si="1816">IF(OR($B115=$B121,AB118=0),0,ROUND((AC116+AH120)/AB118,0))</f>
        <v>0</v>
      </c>
      <c r="AC115" s="51">
        <f t="shared" ref="AC115:AC116" si="1817">SUM(AD115:AJ115)</f>
        <v>0</v>
      </c>
      <c r="AD115" s="52">
        <f>październik!AD115</f>
        <v>0</v>
      </c>
      <c r="AE115" s="52">
        <f>październik!AE115</f>
        <v>0</v>
      </c>
      <c r="AF115" s="52">
        <f>październik!AF115</f>
        <v>0</v>
      </c>
      <c r="AG115" s="52">
        <f>październik!AG115</f>
        <v>0</v>
      </c>
      <c r="AH115" s="53">
        <f>październik!AH115</f>
        <v>0</v>
      </c>
      <c r="AI115" s="54">
        <f>październik!AI115</f>
        <v>0</v>
      </c>
      <c r="AJ115" s="55">
        <f>październik!AJ115</f>
        <v>0</v>
      </c>
      <c r="AK115" s="188">
        <f t="shared" ref="AK115" si="1818">IF(OR($B115=$B121,AK118=0),0,ROUND((AL116+AQ120)/AK118,0))</f>
        <v>0</v>
      </c>
      <c r="AL115" s="51">
        <f t="shared" ref="AL115:AL116" si="1819">SUM(AM115:AS115)</f>
        <v>0</v>
      </c>
      <c r="AM115" s="52">
        <f>październik!AM115</f>
        <v>0</v>
      </c>
      <c r="AN115" s="52">
        <f>październik!AN115</f>
        <v>0</v>
      </c>
      <c r="AO115" s="52">
        <f>październik!AO115</f>
        <v>0</v>
      </c>
      <c r="AP115" s="52">
        <f>październik!AP115</f>
        <v>0</v>
      </c>
      <c r="AQ115" s="53">
        <f>październik!AQ115</f>
        <v>0</v>
      </c>
      <c r="AR115" s="54">
        <f>październik!AR115</f>
        <v>0</v>
      </c>
      <c r="AS115" s="55">
        <f>październik!AS115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październik!F120</f>
        <v>0</v>
      </c>
      <c r="G120" s="184">
        <f>październik!G120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październik!B121</f>
        <v>0</v>
      </c>
      <c r="C121" s="317">
        <f>październik!C121</f>
        <v>0</v>
      </c>
      <c r="D121" s="317">
        <f>październik!D121</f>
        <v>0</v>
      </c>
      <c r="E121" s="317">
        <f>październik!E121</f>
        <v>0</v>
      </c>
      <c r="F121" s="177">
        <f>październik!F121</f>
        <v>18</v>
      </c>
      <c r="G121" s="185">
        <f>październik!G121</f>
        <v>18</v>
      </c>
      <c r="H121" s="177"/>
      <c r="I121" s="192">
        <f t="shared" ref="I121:I125" si="1920">K121+T121+AC121+AL121+AU121</f>
        <v>0</v>
      </c>
      <c r="J121" s="186">
        <f t="shared" ref="J121" si="1921">IF(OR($B121=$B127,J124=0),0,ROUND((K122+P126)/J124,0))</f>
        <v>0</v>
      </c>
      <c r="K121" s="51">
        <f t="shared" ref="K121:K122" si="1922">SUM(L121:R121)</f>
        <v>0</v>
      </c>
      <c r="L121" s="52">
        <f>październik!L121</f>
        <v>0</v>
      </c>
      <c r="M121" s="52">
        <f>październik!M121</f>
        <v>0</v>
      </c>
      <c r="N121" s="52">
        <f>październik!N121</f>
        <v>0</v>
      </c>
      <c r="O121" s="52">
        <f>październik!O121</f>
        <v>0</v>
      </c>
      <c r="P121" s="53">
        <f>październik!P121</f>
        <v>0</v>
      </c>
      <c r="Q121" s="54">
        <f>październik!Q121</f>
        <v>0</v>
      </c>
      <c r="R121" s="55">
        <f>październik!R121</f>
        <v>0</v>
      </c>
      <c r="S121" s="188">
        <f t="shared" ref="S121" si="1923">IF(OR($B121=$B127,S124=0),0,ROUND((T122+Y126)/S124,0))</f>
        <v>0</v>
      </c>
      <c r="T121" s="51">
        <f t="shared" ref="T121:T122" si="1924">SUM(U121:AA121)</f>
        <v>0</v>
      </c>
      <c r="U121" s="52">
        <f>październik!U121</f>
        <v>0</v>
      </c>
      <c r="V121" s="52">
        <f>październik!V121</f>
        <v>0</v>
      </c>
      <c r="W121" s="52">
        <f>październik!W121</f>
        <v>0</v>
      </c>
      <c r="X121" s="52">
        <f>październik!X121</f>
        <v>0</v>
      </c>
      <c r="Y121" s="53">
        <f>październik!Y121</f>
        <v>0</v>
      </c>
      <c r="Z121" s="54">
        <f>październik!Z121</f>
        <v>0</v>
      </c>
      <c r="AA121" s="55">
        <f>październik!AA121</f>
        <v>0</v>
      </c>
      <c r="AB121" s="188">
        <f t="shared" ref="AB121" si="1925">IF(OR($B121=$B127,AB124=0),0,ROUND((AC122+AH126)/AB124,0))</f>
        <v>0</v>
      </c>
      <c r="AC121" s="51">
        <f t="shared" ref="AC121:AC122" si="1926">SUM(AD121:AJ121)</f>
        <v>0</v>
      </c>
      <c r="AD121" s="52">
        <f>październik!AD121</f>
        <v>0</v>
      </c>
      <c r="AE121" s="52">
        <f>październik!AE121</f>
        <v>0</v>
      </c>
      <c r="AF121" s="52">
        <f>październik!AF121</f>
        <v>0</v>
      </c>
      <c r="AG121" s="52">
        <f>październik!AG121</f>
        <v>0</v>
      </c>
      <c r="AH121" s="53">
        <f>październik!AH121</f>
        <v>0</v>
      </c>
      <c r="AI121" s="54">
        <f>październik!AI121</f>
        <v>0</v>
      </c>
      <c r="AJ121" s="55">
        <f>październik!AJ121</f>
        <v>0</v>
      </c>
      <c r="AK121" s="188">
        <f t="shared" ref="AK121" si="1927">IF(OR($B121=$B127,AK124=0),0,ROUND((AL122+AQ126)/AK124,0))</f>
        <v>0</v>
      </c>
      <c r="AL121" s="51">
        <f t="shared" ref="AL121:AL122" si="1928">SUM(AM121:AS121)</f>
        <v>0</v>
      </c>
      <c r="AM121" s="52">
        <f>październik!AM121</f>
        <v>0</v>
      </c>
      <c r="AN121" s="52">
        <f>październik!AN121</f>
        <v>0</v>
      </c>
      <c r="AO121" s="52">
        <f>październik!AO121</f>
        <v>0</v>
      </c>
      <c r="AP121" s="52">
        <f>październik!AP121</f>
        <v>0</v>
      </c>
      <c r="AQ121" s="53">
        <f>październik!AQ121</f>
        <v>0</v>
      </c>
      <c r="AR121" s="54">
        <f>październik!AR121</f>
        <v>0</v>
      </c>
      <c r="AS121" s="55">
        <f>październik!AS121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październik!F126</f>
        <v>0</v>
      </c>
      <c r="G126" s="184">
        <f>październik!G126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październik!B127</f>
        <v>0</v>
      </c>
      <c r="C127" s="317">
        <f>październik!C127</f>
        <v>0</v>
      </c>
      <c r="D127" s="317">
        <f>październik!D127</f>
        <v>0</v>
      </c>
      <c r="E127" s="317">
        <f>październik!E127</f>
        <v>0</v>
      </c>
      <c r="F127" s="177">
        <f>październik!F127</f>
        <v>18</v>
      </c>
      <c r="G127" s="185">
        <f>październik!G127</f>
        <v>18</v>
      </c>
      <c r="H127" s="177"/>
      <c r="I127" s="192">
        <f t="shared" ref="I127:I131" si="2029">K127+T127+AC127+AL127+AU127</f>
        <v>0</v>
      </c>
      <c r="J127" s="186">
        <f t="shared" ref="J127" si="2030">IF(OR($B127=$B133,J130=0),0,ROUND((K128+P132)/J130,0))</f>
        <v>0</v>
      </c>
      <c r="K127" s="51">
        <f t="shared" ref="K127:K128" si="2031">SUM(L127:R127)</f>
        <v>0</v>
      </c>
      <c r="L127" s="52">
        <f>październik!L127</f>
        <v>0</v>
      </c>
      <c r="M127" s="52">
        <f>październik!M127</f>
        <v>0</v>
      </c>
      <c r="N127" s="52">
        <f>październik!N127</f>
        <v>0</v>
      </c>
      <c r="O127" s="52">
        <f>październik!O127</f>
        <v>0</v>
      </c>
      <c r="P127" s="53">
        <f>październik!P127</f>
        <v>0</v>
      </c>
      <c r="Q127" s="54">
        <f>październik!Q127</f>
        <v>0</v>
      </c>
      <c r="R127" s="55">
        <f>październik!R127</f>
        <v>0</v>
      </c>
      <c r="S127" s="188">
        <f t="shared" ref="S127" si="2032">IF(OR($B127=$B133,S130=0),0,ROUND((T128+Y132)/S130,0))</f>
        <v>0</v>
      </c>
      <c r="T127" s="51">
        <f t="shared" ref="T127:T128" si="2033">SUM(U127:AA127)</f>
        <v>0</v>
      </c>
      <c r="U127" s="52">
        <f>październik!U127</f>
        <v>0</v>
      </c>
      <c r="V127" s="52">
        <f>październik!V127</f>
        <v>0</v>
      </c>
      <c r="W127" s="52">
        <f>październik!W127</f>
        <v>0</v>
      </c>
      <c r="X127" s="52">
        <f>październik!X127</f>
        <v>0</v>
      </c>
      <c r="Y127" s="53">
        <f>październik!Y127</f>
        <v>0</v>
      </c>
      <c r="Z127" s="54">
        <f>październik!Z127</f>
        <v>0</v>
      </c>
      <c r="AA127" s="55">
        <f>październik!AA127</f>
        <v>0</v>
      </c>
      <c r="AB127" s="188">
        <f t="shared" ref="AB127" si="2034">IF(OR($B127=$B133,AB130=0),0,ROUND((AC128+AH132)/AB130,0))</f>
        <v>0</v>
      </c>
      <c r="AC127" s="51">
        <f t="shared" ref="AC127:AC128" si="2035">SUM(AD127:AJ127)</f>
        <v>0</v>
      </c>
      <c r="AD127" s="52">
        <f>październik!AD127</f>
        <v>0</v>
      </c>
      <c r="AE127" s="52">
        <f>październik!AE127</f>
        <v>0</v>
      </c>
      <c r="AF127" s="52">
        <f>październik!AF127</f>
        <v>0</v>
      </c>
      <c r="AG127" s="52">
        <f>październik!AG127</f>
        <v>0</v>
      </c>
      <c r="AH127" s="53">
        <f>październik!AH127</f>
        <v>0</v>
      </c>
      <c r="AI127" s="54">
        <f>październik!AI127</f>
        <v>0</v>
      </c>
      <c r="AJ127" s="55">
        <f>październik!AJ127</f>
        <v>0</v>
      </c>
      <c r="AK127" s="188">
        <f t="shared" ref="AK127" si="2036">IF(OR($B127=$B133,AK130=0),0,ROUND((AL128+AQ132)/AK130,0))</f>
        <v>0</v>
      </c>
      <c r="AL127" s="51">
        <f t="shared" ref="AL127:AL128" si="2037">SUM(AM127:AS127)</f>
        <v>0</v>
      </c>
      <c r="AM127" s="52">
        <f>październik!AM127</f>
        <v>0</v>
      </c>
      <c r="AN127" s="52">
        <f>październik!AN127</f>
        <v>0</v>
      </c>
      <c r="AO127" s="52">
        <f>październik!AO127</f>
        <v>0</v>
      </c>
      <c r="AP127" s="52">
        <f>październik!AP127</f>
        <v>0</v>
      </c>
      <c r="AQ127" s="53">
        <f>październik!AQ127</f>
        <v>0</v>
      </c>
      <c r="AR127" s="54">
        <f>październik!AR127</f>
        <v>0</v>
      </c>
      <c r="AS127" s="55">
        <f>październik!AS127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październik!F132</f>
        <v>0</v>
      </c>
      <c r="G132" s="184">
        <f>październik!G132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październik!B133</f>
        <v>0</v>
      </c>
      <c r="C133" s="317">
        <f>październik!C133</f>
        <v>0</v>
      </c>
      <c r="D133" s="317">
        <f>październik!D133</f>
        <v>0</v>
      </c>
      <c r="E133" s="317">
        <f>październik!E133</f>
        <v>0</v>
      </c>
      <c r="F133" s="177">
        <f>październik!F133</f>
        <v>18</v>
      </c>
      <c r="G133" s="185">
        <f>październik!G133</f>
        <v>18</v>
      </c>
      <c r="H133" s="177"/>
      <c r="I133" s="192">
        <f t="shared" ref="I133:I137" si="2138">K133+T133+AC133+AL133+AU133</f>
        <v>0</v>
      </c>
      <c r="J133" s="186">
        <f t="shared" ref="J133" si="2139">IF(OR($B133=$B139,J136=0),0,ROUND((K134+P138)/J136,0))</f>
        <v>0</v>
      </c>
      <c r="K133" s="51">
        <f t="shared" ref="K133:K134" si="2140">SUM(L133:R133)</f>
        <v>0</v>
      </c>
      <c r="L133" s="52">
        <f>październik!L133</f>
        <v>0</v>
      </c>
      <c r="M133" s="52">
        <f>październik!M133</f>
        <v>0</v>
      </c>
      <c r="N133" s="52">
        <f>październik!N133</f>
        <v>0</v>
      </c>
      <c r="O133" s="52">
        <f>październik!O133</f>
        <v>0</v>
      </c>
      <c r="P133" s="53">
        <f>październik!P133</f>
        <v>0</v>
      </c>
      <c r="Q133" s="54">
        <f>październik!Q133</f>
        <v>0</v>
      </c>
      <c r="R133" s="55">
        <f>październik!R133</f>
        <v>0</v>
      </c>
      <c r="S133" s="188">
        <f t="shared" ref="S133" si="2141">IF(OR($B133=$B139,S136=0),0,ROUND((T134+Y138)/S136,0))</f>
        <v>0</v>
      </c>
      <c r="T133" s="51">
        <f t="shared" ref="T133:T134" si="2142">SUM(U133:AA133)</f>
        <v>0</v>
      </c>
      <c r="U133" s="52">
        <f>październik!U133</f>
        <v>0</v>
      </c>
      <c r="V133" s="52">
        <f>październik!V133</f>
        <v>0</v>
      </c>
      <c r="W133" s="52">
        <f>październik!W133</f>
        <v>0</v>
      </c>
      <c r="X133" s="52">
        <f>październik!X133</f>
        <v>0</v>
      </c>
      <c r="Y133" s="53">
        <f>październik!Y133</f>
        <v>0</v>
      </c>
      <c r="Z133" s="54">
        <f>październik!Z133</f>
        <v>0</v>
      </c>
      <c r="AA133" s="55">
        <f>październik!AA133</f>
        <v>0</v>
      </c>
      <c r="AB133" s="188">
        <f t="shared" ref="AB133" si="2143">IF(OR($B133=$B139,AB136=0),0,ROUND((AC134+AH138)/AB136,0))</f>
        <v>0</v>
      </c>
      <c r="AC133" s="51">
        <f t="shared" ref="AC133:AC134" si="2144">SUM(AD133:AJ133)</f>
        <v>0</v>
      </c>
      <c r="AD133" s="52">
        <f>październik!AD133</f>
        <v>0</v>
      </c>
      <c r="AE133" s="52">
        <f>październik!AE133</f>
        <v>0</v>
      </c>
      <c r="AF133" s="52">
        <f>październik!AF133</f>
        <v>0</v>
      </c>
      <c r="AG133" s="52">
        <f>październik!AG133</f>
        <v>0</v>
      </c>
      <c r="AH133" s="53">
        <f>październik!AH133</f>
        <v>0</v>
      </c>
      <c r="AI133" s="54">
        <f>październik!AI133</f>
        <v>0</v>
      </c>
      <c r="AJ133" s="55">
        <f>październik!AJ133</f>
        <v>0</v>
      </c>
      <c r="AK133" s="188">
        <f t="shared" ref="AK133" si="2145">IF(OR($B133=$B139,AK136=0),0,ROUND((AL134+AQ138)/AK136,0))</f>
        <v>0</v>
      </c>
      <c r="AL133" s="51">
        <f t="shared" ref="AL133:AL134" si="2146">SUM(AM133:AS133)</f>
        <v>0</v>
      </c>
      <c r="AM133" s="52">
        <f>październik!AM133</f>
        <v>0</v>
      </c>
      <c r="AN133" s="52">
        <f>październik!AN133</f>
        <v>0</v>
      </c>
      <c r="AO133" s="52">
        <f>październik!AO133</f>
        <v>0</v>
      </c>
      <c r="AP133" s="52">
        <f>październik!AP133</f>
        <v>0</v>
      </c>
      <c r="AQ133" s="53">
        <f>październik!AQ133</f>
        <v>0</v>
      </c>
      <c r="AR133" s="54">
        <f>październik!AR133</f>
        <v>0</v>
      </c>
      <c r="AS133" s="55">
        <f>październik!AS133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październik!F138</f>
        <v>0</v>
      </c>
      <c r="G138" s="204">
        <f>październik!G138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C112:E113"/>
    <mergeCell ref="B115:E115"/>
    <mergeCell ref="B94:B95"/>
    <mergeCell ref="B114:E114"/>
    <mergeCell ref="B109:E109"/>
    <mergeCell ref="B112:B113"/>
    <mergeCell ref="B108:E108"/>
    <mergeCell ref="C16:E17"/>
    <mergeCell ref="C28:E29"/>
    <mergeCell ref="C34:E35"/>
    <mergeCell ref="C40:E41"/>
    <mergeCell ref="C46:E47"/>
    <mergeCell ref="C52:E53"/>
    <mergeCell ref="C58:E59"/>
    <mergeCell ref="C64:E65"/>
    <mergeCell ref="C70:E71"/>
    <mergeCell ref="B60:E60"/>
    <mergeCell ref="B54:E54"/>
    <mergeCell ref="B49:E49"/>
    <mergeCell ref="B52:B53"/>
    <mergeCell ref="B48:E48"/>
    <mergeCell ref="B103:E103"/>
    <mergeCell ref="B106:B107"/>
    <mergeCell ref="B66:E66"/>
    <mergeCell ref="B144:E144"/>
    <mergeCell ref="B118:B119"/>
    <mergeCell ref="B127:E127"/>
    <mergeCell ref="B130:B131"/>
    <mergeCell ref="B126:E126"/>
    <mergeCell ref="C130:E131"/>
    <mergeCell ref="B121:E121"/>
    <mergeCell ref="B124:B125"/>
    <mergeCell ref="B120:E120"/>
    <mergeCell ref="C124:E125"/>
    <mergeCell ref="C118:E119"/>
    <mergeCell ref="B139:E139"/>
    <mergeCell ref="B142:B143"/>
    <mergeCell ref="B138:E138"/>
    <mergeCell ref="C142:E143"/>
    <mergeCell ref="B133:E133"/>
    <mergeCell ref="B136:B137"/>
    <mergeCell ref="B132:E132"/>
    <mergeCell ref="C136:E137"/>
    <mergeCell ref="M78:N78"/>
    <mergeCell ref="V78:W78"/>
    <mergeCell ref="AE78:AF78"/>
    <mergeCell ref="M102:N102"/>
    <mergeCell ref="V102:W102"/>
    <mergeCell ref="AE102:AF102"/>
    <mergeCell ref="M72:N72"/>
    <mergeCell ref="V72:W72"/>
    <mergeCell ref="B79:E79"/>
    <mergeCell ref="B82:B83"/>
    <mergeCell ref="B102:E102"/>
    <mergeCell ref="B97:E97"/>
    <mergeCell ref="B100:B101"/>
    <mergeCell ref="B96:E96"/>
    <mergeCell ref="C76:E77"/>
    <mergeCell ref="C82:E83"/>
    <mergeCell ref="C88:E89"/>
    <mergeCell ref="C94:E95"/>
    <mergeCell ref="C100:E101"/>
    <mergeCell ref="B91:E91"/>
    <mergeCell ref="B61:E61"/>
    <mergeCell ref="B64:B65"/>
    <mergeCell ref="B78:E78"/>
    <mergeCell ref="B73:E73"/>
    <mergeCell ref="B76:B77"/>
    <mergeCell ref="B72:E72"/>
    <mergeCell ref="B67:E67"/>
    <mergeCell ref="B70:B71"/>
    <mergeCell ref="C106:E107"/>
    <mergeCell ref="AN78:AO78"/>
    <mergeCell ref="AW78:AX78"/>
    <mergeCell ref="B55:E55"/>
    <mergeCell ref="B58:B59"/>
    <mergeCell ref="B90:E90"/>
    <mergeCell ref="B85:E85"/>
    <mergeCell ref="B88:B89"/>
    <mergeCell ref="B84:E84"/>
    <mergeCell ref="M84:N84"/>
    <mergeCell ref="V84:W84"/>
    <mergeCell ref="AE84:AF84"/>
    <mergeCell ref="AN84:AO84"/>
    <mergeCell ref="AW84:AX84"/>
    <mergeCell ref="M90:N90"/>
    <mergeCell ref="V90:W90"/>
    <mergeCell ref="AE90:AF90"/>
    <mergeCell ref="M66:N66"/>
    <mergeCell ref="V66:W66"/>
    <mergeCell ref="AE66:AF66"/>
    <mergeCell ref="AN66:AO66"/>
    <mergeCell ref="AW66:AX66"/>
    <mergeCell ref="AE72:AF72"/>
    <mergeCell ref="AN72:AO72"/>
    <mergeCell ref="AW72:AX72"/>
    <mergeCell ref="B1:B8"/>
    <mergeCell ref="F1:G1"/>
    <mergeCell ref="I1:I8"/>
    <mergeCell ref="J1:J8"/>
    <mergeCell ref="K2:K8"/>
    <mergeCell ref="AC2:AC8"/>
    <mergeCell ref="B46:B47"/>
    <mergeCell ref="B42:E42"/>
    <mergeCell ref="B37:E37"/>
    <mergeCell ref="B40:B41"/>
    <mergeCell ref="B36:E36"/>
    <mergeCell ref="M48:N48"/>
    <mergeCell ref="V48:W48"/>
    <mergeCell ref="B43:E43"/>
    <mergeCell ref="W2:W7"/>
    <mergeCell ref="X2:X7"/>
    <mergeCell ref="Y2:Y7"/>
    <mergeCell ref="M54:N54"/>
    <mergeCell ref="V54:W54"/>
    <mergeCell ref="B31:E31"/>
    <mergeCell ref="B34:B35"/>
    <mergeCell ref="B30:E30"/>
    <mergeCell ref="B25:E25"/>
    <mergeCell ref="B28:B29"/>
    <mergeCell ref="B24:E24"/>
    <mergeCell ref="M24:N24"/>
    <mergeCell ref="V24:W24"/>
    <mergeCell ref="B13:E13"/>
    <mergeCell ref="B16:B17"/>
    <mergeCell ref="B18:E18"/>
    <mergeCell ref="A12:BB12"/>
    <mergeCell ref="C4:D4"/>
    <mergeCell ref="C5:D5"/>
    <mergeCell ref="C6:D6"/>
    <mergeCell ref="AG2:AG7"/>
    <mergeCell ref="AE24:AF24"/>
    <mergeCell ref="AN24:AO24"/>
    <mergeCell ref="AW24:AX24"/>
    <mergeCell ref="M30:N30"/>
    <mergeCell ref="V30:W30"/>
    <mergeCell ref="AE30:AF30"/>
    <mergeCell ref="AN30:AO30"/>
    <mergeCell ref="B19:E19"/>
    <mergeCell ref="B22:B23"/>
    <mergeCell ref="C22:E23"/>
    <mergeCell ref="BA2:BA7"/>
    <mergeCell ref="BB2:BB7"/>
    <mergeCell ref="C1:E2"/>
    <mergeCell ref="C3:D3"/>
    <mergeCell ref="AI2:AI7"/>
    <mergeCell ref="AJ2:AJ7"/>
    <mergeCell ref="AW2:AW7"/>
    <mergeCell ref="AX2:AX7"/>
    <mergeCell ref="AH2:AH7"/>
    <mergeCell ref="AB1:AB8"/>
    <mergeCell ref="AC1:AJ1"/>
    <mergeCell ref="F2:G8"/>
    <mergeCell ref="AP2:AP7"/>
    <mergeCell ref="S1:S8"/>
    <mergeCell ref="T1:AA1"/>
    <mergeCell ref="T2:T8"/>
    <mergeCell ref="U2:U7"/>
    <mergeCell ref="V2:V7"/>
    <mergeCell ref="L2:L7"/>
    <mergeCell ref="AO2:AO7"/>
    <mergeCell ref="M2:M7"/>
    <mergeCell ref="C7:E8"/>
    <mergeCell ref="AD2:AD7"/>
    <mergeCell ref="AE2:AE7"/>
    <mergeCell ref="M60:N60"/>
    <mergeCell ref="V60:W60"/>
    <mergeCell ref="AE60:AF60"/>
    <mergeCell ref="AN60:AO60"/>
    <mergeCell ref="AW60:AX60"/>
    <mergeCell ref="AU1:BB1"/>
    <mergeCell ref="AK1:AK8"/>
    <mergeCell ref="AL1:AS1"/>
    <mergeCell ref="AQ2:AQ7"/>
    <mergeCell ref="Z2:Z7"/>
    <mergeCell ref="AA2:AA7"/>
    <mergeCell ref="K1:R1"/>
    <mergeCell ref="R2:R7"/>
    <mergeCell ref="P2:P7"/>
    <mergeCell ref="Q2:Q7"/>
    <mergeCell ref="AL2:AL8"/>
    <mergeCell ref="AM2:AM7"/>
    <mergeCell ref="AU2:AU8"/>
    <mergeCell ref="AV2:AV7"/>
    <mergeCell ref="AT1:AT8"/>
    <mergeCell ref="N2:N7"/>
    <mergeCell ref="O2:O7"/>
    <mergeCell ref="AY2:AY7"/>
    <mergeCell ref="AZ2:AZ7"/>
    <mergeCell ref="AF2:AF7"/>
    <mergeCell ref="M18:N18"/>
    <mergeCell ref="V18:W18"/>
    <mergeCell ref="AE18:AF18"/>
    <mergeCell ref="AN18:AO18"/>
    <mergeCell ref="AW18:AX18"/>
    <mergeCell ref="AN2:AN7"/>
    <mergeCell ref="AR2:AR7"/>
    <mergeCell ref="AS2:AS7"/>
    <mergeCell ref="AN90:AO90"/>
    <mergeCell ref="AW90:AX90"/>
    <mergeCell ref="M96:N96"/>
    <mergeCell ref="V96:W96"/>
    <mergeCell ref="AE96:AF96"/>
    <mergeCell ref="AN96:AO96"/>
    <mergeCell ref="AW96:AX96"/>
    <mergeCell ref="AW30:AX30"/>
    <mergeCell ref="M36:N36"/>
    <mergeCell ref="V36:W36"/>
    <mergeCell ref="AE36:AF36"/>
    <mergeCell ref="AN36:AO36"/>
    <mergeCell ref="AW36:AX36"/>
    <mergeCell ref="M42:N42"/>
    <mergeCell ref="V42:W42"/>
    <mergeCell ref="AE42:AF42"/>
    <mergeCell ref="AN42:AO42"/>
    <mergeCell ref="AW42:AX42"/>
    <mergeCell ref="AE48:AF48"/>
    <mergeCell ref="AN48:AO48"/>
    <mergeCell ref="AW48:AX48"/>
    <mergeCell ref="AE54:AF54"/>
    <mergeCell ref="AN54:AO54"/>
    <mergeCell ref="AW54:AX54"/>
    <mergeCell ref="AN102:AO102"/>
    <mergeCell ref="AW102:AX102"/>
    <mergeCell ref="M108:N108"/>
    <mergeCell ref="V108:W108"/>
    <mergeCell ref="AE108:AF108"/>
    <mergeCell ref="AN108:AO108"/>
    <mergeCell ref="AW108:AX108"/>
    <mergeCell ref="V132:W132"/>
    <mergeCell ref="AE132:AF132"/>
    <mergeCell ref="AN132:AO132"/>
    <mergeCell ref="AW132:AX132"/>
    <mergeCell ref="M114:N114"/>
    <mergeCell ref="V114:W114"/>
    <mergeCell ref="AE114:AF114"/>
    <mergeCell ref="M120:N120"/>
    <mergeCell ref="V120:W120"/>
    <mergeCell ref="AE120:AF120"/>
    <mergeCell ref="AN120:AO120"/>
    <mergeCell ref="AW120:AX120"/>
    <mergeCell ref="M126:N126"/>
    <mergeCell ref="V126:W126"/>
    <mergeCell ref="AE126:AF126"/>
    <mergeCell ref="AN126:AO126"/>
    <mergeCell ref="AW126:AX126"/>
    <mergeCell ref="M138:N138"/>
    <mergeCell ref="V138:W138"/>
    <mergeCell ref="AE138:AF138"/>
    <mergeCell ref="AN138:AO138"/>
    <mergeCell ref="AW138:AX138"/>
    <mergeCell ref="AN114:AO114"/>
    <mergeCell ref="AW114:AX114"/>
    <mergeCell ref="M132:N132"/>
    <mergeCell ref="V144:W144"/>
    <mergeCell ref="AE144:AF144"/>
    <mergeCell ref="AN144:AO144"/>
    <mergeCell ref="AW144:AX144"/>
    <mergeCell ref="M144:N144"/>
  </mergeCells>
  <conditionalFormatting sqref="B24:E24">
    <cfRule type="notContainsBlanks" dxfId="9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98" priority="5">
      <formula>LEN(TRIM(B30))&gt;0</formula>
    </cfRule>
  </conditionalFormatting>
  <dataValidations xWindow="156" yWindow="321"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E27C2C14-B326-497D-9257-54D2C75BF78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F26994D7-D84D-4186-B9A6-6C10254DBD80}">
            <xm:f>NOT(ISERROR(SEARCH(Wydruk!$AE$9,B24)))</xm:f>
            <xm:f>Wydruk!$AE$9</xm:f>
            <x14:dxf>
              <font>
                <b/>
                <i val="0"/>
                <color rgb="FFFF0000"/>
              </font>
              <fill>
                <patternFill>
                  <bgColor rgb="FFFFFF99"/>
                </patternFill>
              </fill>
            </x14:dxf>
          </x14:cfRule>
          <x14:cfRule type="containsText" priority="23" operator="containsText" id="{CEE0C134-3D08-44C3-9675-454CB8FB0070}">
            <xm:f>NOT(ISERROR(SEARCH(Wydruk!$AE$10,B24)))</xm:f>
            <xm:f>Wydruk!$AE$10</xm:f>
            <x14:dxf>
              <font>
                <b val="0"/>
                <i val="0"/>
                <color auto="1"/>
              </font>
              <fill>
                <patternFill>
                  <bgColor rgb="FFFFFF99"/>
                </patternFill>
              </fill>
            </x14:dxf>
          </x14:cfRule>
          <x14:cfRule type="cellIs" priority="24" operator="equal" id="{036DADB7-1892-4CD0-AC0F-D9A600D6586B}">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350EBF60-BD49-4887-9571-99ED1CBFA70B}">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B46C6E53-BD6B-4469-A643-891C69FDA96A}">
            <xm:f>NOT(ISERROR(SEARCH(Wydruk!$AE$9,B30)))</xm:f>
            <xm:f>Wydruk!$AE$9</xm:f>
            <x14:dxf>
              <font>
                <b/>
                <i val="0"/>
                <color rgb="FFFF0000"/>
              </font>
              <fill>
                <patternFill>
                  <bgColor rgb="FFFFFF99"/>
                </patternFill>
              </fill>
            </x14:dxf>
          </x14:cfRule>
          <x14:cfRule type="containsText" priority="3" operator="containsText" id="{4A1B6430-A840-4EFF-B582-62ED399B44C8}">
            <xm:f>NOT(ISERROR(SEARCH(Wydruk!$AE$10,B30)))</xm:f>
            <xm:f>Wydruk!$AE$10</xm:f>
            <x14:dxf>
              <font>
                <b val="0"/>
                <i val="0"/>
                <color auto="1"/>
              </font>
              <fill>
                <patternFill>
                  <bgColor rgb="FFFFFF99"/>
                </patternFill>
              </fill>
            </x14:dxf>
          </x14:cfRule>
          <x14:cfRule type="cellIs" priority="4" operator="equal" id="{B93B7000-C22C-4383-959A-84CDFF2277F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K2" sqref="K2:K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44545</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IF(listopad!AU19=0,listopad!AV2,listopad!BB2+1)</f>
        <v>44529</v>
      </c>
      <c r="M2" s="326">
        <f t="shared" ref="M2:R2" si="0">L2+1</f>
        <v>44530</v>
      </c>
      <c r="N2" s="326">
        <f t="shared" si="0"/>
        <v>44531</v>
      </c>
      <c r="O2" s="326">
        <f t="shared" si="0"/>
        <v>44532</v>
      </c>
      <c r="P2" s="326">
        <f t="shared" si="0"/>
        <v>44533</v>
      </c>
      <c r="Q2" s="325">
        <f t="shared" si="0"/>
        <v>44534</v>
      </c>
      <c r="R2" s="329">
        <f t="shared" si="0"/>
        <v>44535</v>
      </c>
      <c r="S2" s="331"/>
      <c r="T2" s="327" t="str">
        <f>K2</f>
        <v>suma</v>
      </c>
      <c r="U2" s="326">
        <f>R2+1</f>
        <v>44536</v>
      </c>
      <c r="V2" s="326">
        <f t="shared" ref="V2:AA2" si="1">U2+1</f>
        <v>44537</v>
      </c>
      <c r="W2" s="326">
        <f t="shared" si="1"/>
        <v>44538</v>
      </c>
      <c r="X2" s="326">
        <f t="shared" si="1"/>
        <v>44539</v>
      </c>
      <c r="Y2" s="326">
        <f t="shared" si="1"/>
        <v>44540</v>
      </c>
      <c r="Z2" s="325">
        <f t="shared" si="1"/>
        <v>44541</v>
      </c>
      <c r="AA2" s="329">
        <f t="shared" si="1"/>
        <v>44542</v>
      </c>
      <c r="AB2" s="331"/>
      <c r="AC2" s="327" t="str">
        <f>T2</f>
        <v>suma</v>
      </c>
      <c r="AD2" s="326">
        <f>AA2+1</f>
        <v>44543</v>
      </c>
      <c r="AE2" s="326">
        <f t="shared" ref="AE2:AJ2" si="2">AD2+1</f>
        <v>44544</v>
      </c>
      <c r="AF2" s="326">
        <f t="shared" si="2"/>
        <v>44545</v>
      </c>
      <c r="AG2" s="326">
        <f t="shared" si="2"/>
        <v>44546</v>
      </c>
      <c r="AH2" s="326">
        <f t="shared" si="2"/>
        <v>44547</v>
      </c>
      <c r="AI2" s="325">
        <f t="shared" si="2"/>
        <v>44548</v>
      </c>
      <c r="AJ2" s="329">
        <f t="shared" si="2"/>
        <v>44549</v>
      </c>
      <c r="AK2" s="331"/>
      <c r="AL2" s="327" t="str">
        <f>AC2</f>
        <v>suma</v>
      </c>
      <c r="AM2" s="326">
        <f>AJ2+1</f>
        <v>44550</v>
      </c>
      <c r="AN2" s="326">
        <f t="shared" ref="AN2:AS2" si="3">AM2+1</f>
        <v>44551</v>
      </c>
      <c r="AO2" s="326">
        <f t="shared" si="3"/>
        <v>44552</v>
      </c>
      <c r="AP2" s="326">
        <f t="shared" si="3"/>
        <v>44553</v>
      </c>
      <c r="AQ2" s="326">
        <f t="shared" si="3"/>
        <v>44554</v>
      </c>
      <c r="AR2" s="325">
        <f t="shared" si="3"/>
        <v>44555</v>
      </c>
      <c r="AS2" s="329">
        <f t="shared" si="3"/>
        <v>44556</v>
      </c>
      <c r="AT2" s="331"/>
      <c r="AU2" s="327" t="str">
        <f>AC2</f>
        <v>suma</v>
      </c>
      <c r="AV2" s="326">
        <f>AS2+1</f>
        <v>44557</v>
      </c>
      <c r="AW2" s="326">
        <f t="shared" ref="AW2:BB2" si="4">AV2+1</f>
        <v>44558</v>
      </c>
      <c r="AX2" s="326">
        <f t="shared" si="4"/>
        <v>44559</v>
      </c>
      <c r="AY2" s="326">
        <f t="shared" si="4"/>
        <v>44560</v>
      </c>
      <c r="AZ2" s="326">
        <f t="shared" si="4"/>
        <v>44561</v>
      </c>
      <c r="BA2" s="325">
        <f t="shared" si="4"/>
        <v>44562</v>
      </c>
      <c r="BB2" s="329">
        <f t="shared" si="4"/>
        <v>44563</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11</v>
      </c>
      <c r="M9" s="11">
        <f t="shared" ref="M9:R9" si="5">MONTH(M2)</f>
        <v>11</v>
      </c>
      <c r="N9" s="11">
        <f t="shared" si="5"/>
        <v>12</v>
      </c>
      <c r="O9" s="11">
        <f t="shared" si="5"/>
        <v>12</v>
      </c>
      <c r="P9" s="11">
        <f t="shared" si="5"/>
        <v>12</v>
      </c>
      <c r="Q9" s="11">
        <f t="shared" si="5"/>
        <v>12</v>
      </c>
      <c r="R9" s="19">
        <f t="shared" si="5"/>
        <v>12</v>
      </c>
      <c r="S9" s="21"/>
      <c r="T9" s="20"/>
      <c r="U9" s="11">
        <f t="shared" ref="U9:AA9" si="6">MONTH(U2)</f>
        <v>12</v>
      </c>
      <c r="V9" s="11">
        <f t="shared" si="6"/>
        <v>12</v>
      </c>
      <c r="W9" s="11">
        <f t="shared" si="6"/>
        <v>12</v>
      </c>
      <c r="X9" s="11">
        <f t="shared" si="6"/>
        <v>12</v>
      </c>
      <c r="Y9" s="11">
        <f t="shared" si="6"/>
        <v>12</v>
      </c>
      <c r="Z9" s="11">
        <f t="shared" si="6"/>
        <v>12</v>
      </c>
      <c r="AA9" s="19">
        <f t="shared" si="6"/>
        <v>12</v>
      </c>
      <c r="AB9" s="21"/>
      <c r="AC9" s="28"/>
      <c r="AD9" s="11">
        <f t="shared" ref="AD9:AJ9" si="7">MONTH(AD2)</f>
        <v>12</v>
      </c>
      <c r="AE9" s="11">
        <f t="shared" si="7"/>
        <v>12</v>
      </c>
      <c r="AF9" s="11">
        <f t="shared" si="7"/>
        <v>12</v>
      </c>
      <c r="AG9" s="11">
        <f t="shared" si="7"/>
        <v>12</v>
      </c>
      <c r="AH9" s="11">
        <f t="shared" si="7"/>
        <v>12</v>
      </c>
      <c r="AI9" s="11">
        <f t="shared" si="7"/>
        <v>12</v>
      </c>
      <c r="AJ9" s="19">
        <f t="shared" si="7"/>
        <v>12</v>
      </c>
      <c r="AK9" s="21"/>
      <c r="AL9" s="20"/>
      <c r="AM9" s="11">
        <f t="shared" ref="AM9:AS9" si="8">MONTH(AM2)</f>
        <v>12</v>
      </c>
      <c r="AN9" s="11">
        <f t="shared" si="8"/>
        <v>12</v>
      </c>
      <c r="AO9" s="11">
        <f t="shared" si="8"/>
        <v>12</v>
      </c>
      <c r="AP9" s="11">
        <f t="shared" si="8"/>
        <v>12</v>
      </c>
      <c r="AQ9" s="11">
        <f t="shared" si="8"/>
        <v>12</v>
      </c>
      <c r="AR9" s="11">
        <f t="shared" si="8"/>
        <v>12</v>
      </c>
      <c r="AS9" s="19">
        <f t="shared" si="8"/>
        <v>12</v>
      </c>
      <c r="AT9" s="21"/>
      <c r="AU9" s="28"/>
      <c r="AV9" s="11">
        <f t="shared" ref="AV9:BB9" si="9">MONTH(AV2)</f>
        <v>12</v>
      </c>
      <c r="AW9" s="11">
        <f t="shared" si="9"/>
        <v>12</v>
      </c>
      <c r="AX9" s="11">
        <f t="shared" si="9"/>
        <v>12</v>
      </c>
      <c r="AY9" s="11">
        <f t="shared" si="9"/>
        <v>12</v>
      </c>
      <c r="AZ9" s="11">
        <f t="shared" si="9"/>
        <v>12</v>
      </c>
      <c r="BA9" s="11">
        <f t="shared" si="9"/>
        <v>1</v>
      </c>
      <c r="BB9" s="24">
        <f t="shared" si="9"/>
        <v>1</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listopad!L13</f>
        <v>4</v>
      </c>
      <c r="M13" s="143">
        <f>listopad!M13</f>
        <v>3</v>
      </c>
      <c r="N13" s="143">
        <f>listopad!N13</f>
        <v>5</v>
      </c>
      <c r="O13" s="143">
        <f>listopad!O13</f>
        <v>2</v>
      </c>
      <c r="P13" s="144">
        <f>listopad!P13</f>
        <v>6</v>
      </c>
      <c r="Q13" s="145">
        <f>listopad!Q13</f>
        <v>0</v>
      </c>
      <c r="R13" s="147">
        <f>listopad!R13</f>
        <v>0</v>
      </c>
      <c r="S13" s="196">
        <f t="shared" ref="S13" si="12">IF(OR($B13=$B19,S16=0),0,ROUND((T14+Y18)/S16,0))</f>
        <v>18</v>
      </c>
      <c r="T13" s="142">
        <f>SUM(U13:AA13)</f>
        <v>20</v>
      </c>
      <c r="U13" s="143">
        <f>listopad!U13</f>
        <v>4</v>
      </c>
      <c r="V13" s="143">
        <f>listopad!V13</f>
        <v>3</v>
      </c>
      <c r="W13" s="143">
        <f>listopad!W13</f>
        <v>5</v>
      </c>
      <c r="X13" s="143">
        <f>listopad!X13</f>
        <v>2</v>
      </c>
      <c r="Y13" s="144">
        <f>listopad!Y13</f>
        <v>6</v>
      </c>
      <c r="Z13" s="145">
        <f>listopad!Z13</f>
        <v>0</v>
      </c>
      <c r="AA13" s="146">
        <f>listopad!AA13</f>
        <v>0</v>
      </c>
      <c r="AB13" s="196">
        <f t="shared" ref="AB13" si="13">IF(OR($B13=$B19,AB16=0),0,ROUND((AC14+AH18)/AB16,0))</f>
        <v>18</v>
      </c>
      <c r="AC13" s="142">
        <f>SUM(AD13:AJ13)</f>
        <v>20</v>
      </c>
      <c r="AD13" s="143">
        <f>listopad!AD13</f>
        <v>4</v>
      </c>
      <c r="AE13" s="143">
        <f>listopad!AE13</f>
        <v>3</v>
      </c>
      <c r="AF13" s="143">
        <f>listopad!AF13</f>
        <v>5</v>
      </c>
      <c r="AG13" s="143">
        <f>listopad!AG13</f>
        <v>2</v>
      </c>
      <c r="AH13" s="144">
        <f>listopad!AH13</f>
        <v>6</v>
      </c>
      <c r="AI13" s="145">
        <f>listopad!AI13</f>
        <v>0</v>
      </c>
      <c r="AJ13" s="146">
        <f>listopad!AJ13</f>
        <v>0</v>
      </c>
      <c r="AK13" s="196">
        <f t="shared" ref="AK13" si="14">IF(OR($B13=$B19,AK16=0),0,ROUND((AL14+AQ18)/AK16,0))</f>
        <v>18</v>
      </c>
      <c r="AL13" s="142">
        <f>SUM(AM13:AS13)</f>
        <v>20</v>
      </c>
      <c r="AM13" s="143">
        <f>listopad!AM13</f>
        <v>4</v>
      </c>
      <c r="AN13" s="143">
        <f>listopad!AN13</f>
        <v>3</v>
      </c>
      <c r="AO13" s="143">
        <f>listopad!AO13</f>
        <v>5</v>
      </c>
      <c r="AP13" s="143">
        <f>listopad!AP13</f>
        <v>2</v>
      </c>
      <c r="AQ13" s="144">
        <f>listopad!AQ13</f>
        <v>6</v>
      </c>
      <c r="AR13" s="145">
        <f>listopad!AR13</f>
        <v>0</v>
      </c>
      <c r="AS13" s="146">
        <f>listopad!AS13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listopad!B19</f>
        <v>1</v>
      </c>
      <c r="C19" s="317">
        <f>listopad!C19</f>
        <v>0</v>
      </c>
      <c r="D19" s="317">
        <f>listopad!D19</f>
        <v>0</v>
      </c>
      <c r="E19" s="317">
        <f>listopad!E19</f>
        <v>0</v>
      </c>
      <c r="F19" s="177">
        <f>listopad!F19</f>
        <v>18</v>
      </c>
      <c r="G19" s="185">
        <f>listopad!G19</f>
        <v>18</v>
      </c>
      <c r="H19" s="177"/>
      <c r="I19" s="192">
        <f>K19+T19+AC19+AL19+AU19</f>
        <v>4</v>
      </c>
      <c r="J19" s="186">
        <f t="shared" ref="J19" si="93">IF(OR($B19=$B25,J22=0),0,ROUND((K20+P24)/J22,0))</f>
        <v>18</v>
      </c>
      <c r="K19" s="51">
        <f>SUM(L19:R19)</f>
        <v>1</v>
      </c>
      <c r="L19" s="52">
        <f>listopad!L19</f>
        <v>1</v>
      </c>
      <c r="M19" s="52">
        <f>listopad!M19</f>
        <v>0</v>
      </c>
      <c r="N19" s="52">
        <f>listopad!N19</f>
        <v>0</v>
      </c>
      <c r="O19" s="52">
        <f>listopad!O19</f>
        <v>0</v>
      </c>
      <c r="P19" s="53">
        <f>listopad!P19</f>
        <v>0</v>
      </c>
      <c r="Q19" s="54">
        <f>listopad!Q19</f>
        <v>0</v>
      </c>
      <c r="R19" s="55">
        <f>listopad!R19</f>
        <v>0</v>
      </c>
      <c r="S19" s="188">
        <f t="shared" ref="S19" si="94">IF(OR($B19=$B25,S22=0),0,ROUND((T20+Y24)/S22,0))</f>
        <v>18</v>
      </c>
      <c r="T19" s="51">
        <f>SUM(U19:AA19)</f>
        <v>1</v>
      </c>
      <c r="U19" s="52">
        <f>listopad!U19</f>
        <v>1</v>
      </c>
      <c r="V19" s="52">
        <f>listopad!V19</f>
        <v>0</v>
      </c>
      <c r="W19" s="52">
        <f>listopad!W19</f>
        <v>0</v>
      </c>
      <c r="X19" s="52">
        <f>listopad!X19</f>
        <v>0</v>
      </c>
      <c r="Y19" s="53">
        <f>listopad!Y19</f>
        <v>0</v>
      </c>
      <c r="Z19" s="54">
        <f>listopad!Z19</f>
        <v>0</v>
      </c>
      <c r="AA19" s="55">
        <f>listopad!AA19</f>
        <v>0</v>
      </c>
      <c r="AB19" s="188">
        <f t="shared" ref="AB19" si="95">IF(OR($B19=$B25,AB22=0),0,ROUND((AC20+AH24)/AB22,0))</f>
        <v>18</v>
      </c>
      <c r="AC19" s="51">
        <f>SUM(AD19:AJ19)</f>
        <v>1</v>
      </c>
      <c r="AD19" s="52">
        <f>listopad!AD19</f>
        <v>1</v>
      </c>
      <c r="AE19" s="52">
        <f>listopad!AE19</f>
        <v>0</v>
      </c>
      <c r="AF19" s="52">
        <f>listopad!AF19</f>
        <v>0</v>
      </c>
      <c r="AG19" s="52">
        <f>listopad!AG19</f>
        <v>0</v>
      </c>
      <c r="AH19" s="53">
        <f>listopad!AH19</f>
        <v>0</v>
      </c>
      <c r="AI19" s="54">
        <f>listopad!AI19</f>
        <v>0</v>
      </c>
      <c r="AJ19" s="55">
        <f>listopad!AJ19</f>
        <v>0</v>
      </c>
      <c r="AK19" s="188">
        <f t="shared" ref="AK19" si="96">IF(OR($B19=$B25,AK22=0),0,ROUND((AL20+AQ24)/AK22,0))</f>
        <v>18</v>
      </c>
      <c r="AL19" s="51">
        <f>SUM(AM19:AS19)</f>
        <v>1</v>
      </c>
      <c r="AM19" s="52">
        <f>listopad!AM19</f>
        <v>1</v>
      </c>
      <c r="AN19" s="52">
        <f>listopad!AN19</f>
        <v>0</v>
      </c>
      <c r="AO19" s="52">
        <f>listopad!AO19</f>
        <v>0</v>
      </c>
      <c r="AP19" s="52">
        <f>listopad!AP19</f>
        <v>0</v>
      </c>
      <c r="AQ19" s="53">
        <f>listopad!AQ19</f>
        <v>0</v>
      </c>
      <c r="AR19" s="54">
        <f>listopad!AR19</f>
        <v>0</v>
      </c>
      <c r="AS19" s="55">
        <f>listopad!AS19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listopad!F24</f>
        <v>0</v>
      </c>
      <c r="G24" s="184">
        <f>listopad!G24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listopad!B25</f>
        <v>0</v>
      </c>
      <c r="C25" s="317">
        <f>listopad!C25</f>
        <v>0</v>
      </c>
      <c r="D25" s="317">
        <f>listopad!D25</f>
        <v>0</v>
      </c>
      <c r="E25" s="317">
        <f>listopad!E25</f>
        <v>0</v>
      </c>
      <c r="F25" s="177">
        <f>listopad!F25</f>
        <v>18</v>
      </c>
      <c r="G25" s="185">
        <f>listopad!G25</f>
        <v>18</v>
      </c>
      <c r="H25" s="177"/>
      <c r="I25" s="192">
        <f t="shared" ref="I25:I29" si="176">K25+T25+AC25+AL25+AU25</f>
        <v>0</v>
      </c>
      <c r="J25" s="186">
        <f t="shared" ref="J25" si="177">IF(OR($B25=$B31,J28=0),0,ROUND((K26+P30)/J28,0))</f>
        <v>0</v>
      </c>
      <c r="K25" s="51">
        <f t="shared" ref="K25:K26" si="178">SUM(L25:R25)</f>
        <v>0</v>
      </c>
      <c r="L25" s="52">
        <f>listopad!L25</f>
        <v>0</v>
      </c>
      <c r="M25" s="52">
        <f>listopad!M25</f>
        <v>0</v>
      </c>
      <c r="N25" s="52">
        <f>listopad!N25</f>
        <v>0</v>
      </c>
      <c r="O25" s="52">
        <f>listopad!O25</f>
        <v>0</v>
      </c>
      <c r="P25" s="53">
        <f>listopad!P25</f>
        <v>0</v>
      </c>
      <c r="Q25" s="54">
        <f>listopad!Q25</f>
        <v>0</v>
      </c>
      <c r="R25" s="55">
        <f>listopad!R25</f>
        <v>0</v>
      </c>
      <c r="S25" s="188">
        <f t="shared" ref="S25" si="179">IF(OR($B25=$B31,S28=0),0,ROUND((T26+Y30)/S28,0))</f>
        <v>0</v>
      </c>
      <c r="T25" s="51">
        <f t="shared" ref="T25:T26" si="180">SUM(U25:AA25)</f>
        <v>0</v>
      </c>
      <c r="U25" s="52">
        <f>listopad!U25</f>
        <v>0</v>
      </c>
      <c r="V25" s="52">
        <f>listopad!V25</f>
        <v>0</v>
      </c>
      <c r="W25" s="52">
        <f>listopad!W25</f>
        <v>0</v>
      </c>
      <c r="X25" s="52">
        <f>listopad!X25</f>
        <v>0</v>
      </c>
      <c r="Y25" s="53">
        <f>listopad!Y25</f>
        <v>0</v>
      </c>
      <c r="Z25" s="54">
        <f>listopad!Z25</f>
        <v>0</v>
      </c>
      <c r="AA25" s="55">
        <f>listopad!AA25</f>
        <v>0</v>
      </c>
      <c r="AB25" s="188">
        <f t="shared" ref="AB25" si="181">IF(OR($B25=$B31,AB28=0),0,ROUND((AC26+AH30)/AB28,0))</f>
        <v>0</v>
      </c>
      <c r="AC25" s="51">
        <f t="shared" ref="AC25:AC26" si="182">SUM(AD25:AJ25)</f>
        <v>0</v>
      </c>
      <c r="AD25" s="52">
        <f>listopad!AD25</f>
        <v>0</v>
      </c>
      <c r="AE25" s="52">
        <f>listopad!AE25</f>
        <v>0</v>
      </c>
      <c r="AF25" s="52">
        <f>listopad!AF25</f>
        <v>0</v>
      </c>
      <c r="AG25" s="52">
        <f>listopad!AG25</f>
        <v>0</v>
      </c>
      <c r="AH25" s="53">
        <f>listopad!AH25</f>
        <v>0</v>
      </c>
      <c r="AI25" s="54">
        <f>listopad!AI25</f>
        <v>0</v>
      </c>
      <c r="AJ25" s="55">
        <f>listopad!AJ25</f>
        <v>0</v>
      </c>
      <c r="AK25" s="188">
        <f t="shared" ref="AK25" si="183">IF(OR($B25=$B31,AK28=0),0,ROUND((AL26+AQ30)/AK28,0))</f>
        <v>0</v>
      </c>
      <c r="AL25" s="51">
        <f t="shared" ref="AL25:AL26" si="184">SUM(AM25:AS25)</f>
        <v>0</v>
      </c>
      <c r="AM25" s="52">
        <f>listopad!AM25</f>
        <v>0</v>
      </c>
      <c r="AN25" s="52">
        <f>listopad!AN25</f>
        <v>0</v>
      </c>
      <c r="AO25" s="52">
        <f>listopad!AO25</f>
        <v>0</v>
      </c>
      <c r="AP25" s="52">
        <f>listopad!AP25</f>
        <v>0</v>
      </c>
      <c r="AQ25" s="53">
        <f>listopad!AQ25</f>
        <v>0</v>
      </c>
      <c r="AR25" s="54">
        <f>listopad!AR25</f>
        <v>0</v>
      </c>
      <c r="AS25" s="55">
        <f>listopad!AS25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listopad!F30</f>
        <v>0</v>
      </c>
      <c r="G30" s="184">
        <f>listopad!G30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listopad!B31</f>
        <v>0</v>
      </c>
      <c r="C31" s="317">
        <f>listopad!C31</f>
        <v>0</v>
      </c>
      <c r="D31" s="317">
        <f>listopad!D31</f>
        <v>0</v>
      </c>
      <c r="E31" s="317">
        <f>listopad!E31</f>
        <v>0</v>
      </c>
      <c r="F31" s="177">
        <f>listopad!F31</f>
        <v>18</v>
      </c>
      <c r="G31" s="185">
        <f>listopad!G31</f>
        <v>18</v>
      </c>
      <c r="H31" s="177"/>
      <c r="I31" s="192">
        <f t="shared" ref="I31:I35" si="285">K31+T31+AC31+AL31+AU31</f>
        <v>0</v>
      </c>
      <c r="J31" s="186">
        <f t="shared" ref="J31" si="286">IF(OR($B31=$B37,J34=0),0,ROUND((K32+P36)/J34,0))</f>
        <v>0</v>
      </c>
      <c r="K31" s="51">
        <f t="shared" ref="K31:K32" si="287">SUM(L31:R31)</f>
        <v>0</v>
      </c>
      <c r="L31" s="52">
        <f>listopad!L31</f>
        <v>0</v>
      </c>
      <c r="M31" s="52">
        <f>listopad!M31</f>
        <v>0</v>
      </c>
      <c r="N31" s="52">
        <f>listopad!N31</f>
        <v>0</v>
      </c>
      <c r="O31" s="52">
        <f>listopad!O31</f>
        <v>0</v>
      </c>
      <c r="P31" s="53">
        <f>listopad!P31</f>
        <v>0</v>
      </c>
      <c r="Q31" s="54">
        <f>listopad!Q31</f>
        <v>0</v>
      </c>
      <c r="R31" s="55">
        <f>listopad!R31</f>
        <v>0</v>
      </c>
      <c r="S31" s="188">
        <f t="shared" ref="S31" si="288">IF(OR($B31=$B37,S34=0),0,ROUND((T32+Y36)/S34,0))</f>
        <v>0</v>
      </c>
      <c r="T31" s="51">
        <f t="shared" ref="T31:T32" si="289">SUM(U31:AA31)</f>
        <v>0</v>
      </c>
      <c r="U31" s="52">
        <f>listopad!U31</f>
        <v>0</v>
      </c>
      <c r="V31" s="52">
        <f>listopad!V31</f>
        <v>0</v>
      </c>
      <c r="W31" s="52">
        <f>listopad!W31</f>
        <v>0</v>
      </c>
      <c r="X31" s="52">
        <f>listopad!X31</f>
        <v>0</v>
      </c>
      <c r="Y31" s="53">
        <f>listopad!Y31</f>
        <v>0</v>
      </c>
      <c r="Z31" s="54">
        <f>listopad!Z31</f>
        <v>0</v>
      </c>
      <c r="AA31" s="55">
        <f>listopad!AA31</f>
        <v>0</v>
      </c>
      <c r="AB31" s="188">
        <f t="shared" ref="AB31" si="290">IF(OR($B31=$B37,AB34=0),0,ROUND((AC32+AH36)/AB34,0))</f>
        <v>0</v>
      </c>
      <c r="AC31" s="51">
        <f t="shared" ref="AC31:AC32" si="291">SUM(AD31:AJ31)</f>
        <v>0</v>
      </c>
      <c r="AD31" s="52">
        <f>listopad!AD31</f>
        <v>0</v>
      </c>
      <c r="AE31" s="52">
        <f>listopad!AE31</f>
        <v>0</v>
      </c>
      <c r="AF31" s="52">
        <f>listopad!AF31</f>
        <v>0</v>
      </c>
      <c r="AG31" s="52">
        <f>listopad!AG31</f>
        <v>0</v>
      </c>
      <c r="AH31" s="53">
        <f>listopad!AH31</f>
        <v>0</v>
      </c>
      <c r="AI31" s="54">
        <f>listopad!AI31</f>
        <v>0</v>
      </c>
      <c r="AJ31" s="55">
        <f>listopad!AJ31</f>
        <v>0</v>
      </c>
      <c r="AK31" s="188">
        <f t="shared" ref="AK31" si="292">IF(OR($B31=$B37,AK34=0),0,ROUND((AL32+AQ36)/AK34,0))</f>
        <v>0</v>
      </c>
      <c r="AL31" s="51">
        <f t="shared" ref="AL31:AL32" si="293">SUM(AM31:AS31)</f>
        <v>0</v>
      </c>
      <c r="AM31" s="52">
        <f>listopad!AM31</f>
        <v>0</v>
      </c>
      <c r="AN31" s="52">
        <f>listopad!AN31</f>
        <v>0</v>
      </c>
      <c r="AO31" s="52">
        <f>listopad!AO31</f>
        <v>0</v>
      </c>
      <c r="AP31" s="52">
        <f>listopad!AP31</f>
        <v>0</v>
      </c>
      <c r="AQ31" s="53">
        <f>listopad!AQ31</f>
        <v>0</v>
      </c>
      <c r="AR31" s="54">
        <f>listopad!AR31</f>
        <v>0</v>
      </c>
      <c r="AS31" s="55">
        <f>listopad!AS31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listopad!F36</f>
        <v>0</v>
      </c>
      <c r="G36" s="184">
        <f>listopad!G36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listopad!B37</f>
        <v>0</v>
      </c>
      <c r="C37" s="317">
        <f>listopad!C37</f>
        <v>0</v>
      </c>
      <c r="D37" s="317">
        <f>listopad!D37</f>
        <v>0</v>
      </c>
      <c r="E37" s="317">
        <f>listopad!E37</f>
        <v>0</v>
      </c>
      <c r="F37" s="177">
        <f>listopad!F37</f>
        <v>18</v>
      </c>
      <c r="G37" s="185">
        <f>listopad!G37</f>
        <v>18</v>
      </c>
      <c r="H37" s="177"/>
      <c r="I37" s="192">
        <f t="shared" ref="I37:I41" si="394">K37+T37+AC37+AL37+AU37</f>
        <v>0</v>
      </c>
      <c r="J37" s="186">
        <f t="shared" ref="J37" si="395">IF(OR($B37=$B43,J40=0),0,ROUND((K38+P42)/J40,0))</f>
        <v>0</v>
      </c>
      <c r="K37" s="51">
        <f t="shared" ref="K37:K38" si="396">SUM(L37:R37)</f>
        <v>0</v>
      </c>
      <c r="L37" s="52">
        <f>listopad!L37</f>
        <v>0</v>
      </c>
      <c r="M37" s="52">
        <f>listopad!M37</f>
        <v>0</v>
      </c>
      <c r="N37" s="52">
        <f>listopad!N37</f>
        <v>0</v>
      </c>
      <c r="O37" s="52">
        <f>listopad!O37</f>
        <v>0</v>
      </c>
      <c r="P37" s="53">
        <f>listopad!P37</f>
        <v>0</v>
      </c>
      <c r="Q37" s="54">
        <f>listopad!Q37</f>
        <v>0</v>
      </c>
      <c r="R37" s="55">
        <f>listopad!R37</f>
        <v>0</v>
      </c>
      <c r="S37" s="188">
        <f t="shared" ref="S37" si="397">IF(OR($B37=$B43,S40=0),0,ROUND((T38+Y42)/S40,0))</f>
        <v>0</v>
      </c>
      <c r="T37" s="51">
        <f t="shared" ref="T37:T38" si="398">SUM(U37:AA37)</f>
        <v>0</v>
      </c>
      <c r="U37" s="52">
        <f>listopad!U37</f>
        <v>0</v>
      </c>
      <c r="V37" s="52">
        <f>listopad!V37</f>
        <v>0</v>
      </c>
      <c r="W37" s="52">
        <f>listopad!W37</f>
        <v>0</v>
      </c>
      <c r="X37" s="52">
        <f>listopad!X37</f>
        <v>0</v>
      </c>
      <c r="Y37" s="53">
        <f>listopad!Y37</f>
        <v>0</v>
      </c>
      <c r="Z37" s="54">
        <f>listopad!Z37</f>
        <v>0</v>
      </c>
      <c r="AA37" s="55">
        <f>listopad!AA37</f>
        <v>0</v>
      </c>
      <c r="AB37" s="188">
        <f t="shared" ref="AB37" si="399">IF(OR($B37=$B43,AB40=0),0,ROUND((AC38+AH42)/AB40,0))</f>
        <v>0</v>
      </c>
      <c r="AC37" s="51">
        <f t="shared" ref="AC37:AC38" si="400">SUM(AD37:AJ37)</f>
        <v>0</v>
      </c>
      <c r="AD37" s="52">
        <f>listopad!AD37</f>
        <v>0</v>
      </c>
      <c r="AE37" s="52">
        <f>listopad!AE37</f>
        <v>0</v>
      </c>
      <c r="AF37" s="52">
        <f>listopad!AF37</f>
        <v>0</v>
      </c>
      <c r="AG37" s="52">
        <f>listopad!AG37</f>
        <v>0</v>
      </c>
      <c r="AH37" s="53">
        <f>listopad!AH37</f>
        <v>0</v>
      </c>
      <c r="AI37" s="54">
        <f>listopad!AI37</f>
        <v>0</v>
      </c>
      <c r="AJ37" s="55">
        <f>listopad!AJ37</f>
        <v>0</v>
      </c>
      <c r="AK37" s="188">
        <f t="shared" ref="AK37" si="401">IF(OR($B37=$B43,AK40=0),0,ROUND((AL38+AQ42)/AK40,0))</f>
        <v>0</v>
      </c>
      <c r="AL37" s="51">
        <f t="shared" ref="AL37:AL38" si="402">SUM(AM37:AS37)</f>
        <v>0</v>
      </c>
      <c r="AM37" s="52">
        <f>listopad!AM37</f>
        <v>0</v>
      </c>
      <c r="AN37" s="52">
        <f>listopad!AN37</f>
        <v>0</v>
      </c>
      <c r="AO37" s="52">
        <f>listopad!AO37</f>
        <v>0</v>
      </c>
      <c r="AP37" s="52">
        <f>listopad!AP37</f>
        <v>0</v>
      </c>
      <c r="AQ37" s="53">
        <f>listopad!AQ37</f>
        <v>0</v>
      </c>
      <c r="AR37" s="54">
        <f>listopad!AR37</f>
        <v>0</v>
      </c>
      <c r="AS37" s="55">
        <f>listopad!AS37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listopad!F42</f>
        <v>0</v>
      </c>
      <c r="G42" s="184">
        <f>listopad!G42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listopad!B43</f>
        <v>0</v>
      </c>
      <c r="C43" s="317">
        <f>listopad!C43</f>
        <v>0</v>
      </c>
      <c r="D43" s="317">
        <f>listopad!D43</f>
        <v>0</v>
      </c>
      <c r="E43" s="317">
        <f>listopad!E43</f>
        <v>0</v>
      </c>
      <c r="F43" s="177">
        <f>listopad!F43</f>
        <v>18</v>
      </c>
      <c r="G43" s="185">
        <f>listopad!G43</f>
        <v>18</v>
      </c>
      <c r="H43" s="177"/>
      <c r="I43" s="192">
        <f t="shared" ref="I43:I47" si="503">K43+T43+AC43+AL43+AU43</f>
        <v>0</v>
      </c>
      <c r="J43" s="186">
        <f t="shared" ref="J43" si="504">IF(OR($B43=$B49,J46=0),0,ROUND((K44+P48)/J46,0))</f>
        <v>0</v>
      </c>
      <c r="K43" s="51">
        <f t="shared" ref="K43:K44" si="505">SUM(L43:R43)</f>
        <v>0</v>
      </c>
      <c r="L43" s="52">
        <f>listopad!L43</f>
        <v>0</v>
      </c>
      <c r="M43" s="52">
        <f>listopad!M43</f>
        <v>0</v>
      </c>
      <c r="N43" s="52">
        <f>listopad!N43</f>
        <v>0</v>
      </c>
      <c r="O43" s="52">
        <f>listopad!O43</f>
        <v>0</v>
      </c>
      <c r="P43" s="53">
        <f>listopad!P43</f>
        <v>0</v>
      </c>
      <c r="Q43" s="54">
        <f>listopad!Q43</f>
        <v>0</v>
      </c>
      <c r="R43" s="55">
        <f>listopad!R43</f>
        <v>0</v>
      </c>
      <c r="S43" s="188">
        <f t="shared" ref="S43" si="506">IF(OR($B43=$B49,S46=0),0,ROUND((T44+Y48)/S46,0))</f>
        <v>0</v>
      </c>
      <c r="T43" s="51">
        <f t="shared" ref="T43:T44" si="507">SUM(U43:AA43)</f>
        <v>0</v>
      </c>
      <c r="U43" s="52">
        <f>listopad!U43</f>
        <v>0</v>
      </c>
      <c r="V43" s="52">
        <f>listopad!V43</f>
        <v>0</v>
      </c>
      <c r="W43" s="52">
        <f>listopad!W43</f>
        <v>0</v>
      </c>
      <c r="X43" s="52">
        <f>listopad!X43</f>
        <v>0</v>
      </c>
      <c r="Y43" s="53">
        <f>listopad!Y43</f>
        <v>0</v>
      </c>
      <c r="Z43" s="54">
        <f>listopad!Z43</f>
        <v>0</v>
      </c>
      <c r="AA43" s="55">
        <f>listopad!AA43</f>
        <v>0</v>
      </c>
      <c r="AB43" s="188">
        <f t="shared" ref="AB43" si="508">IF(OR($B43=$B49,AB46=0),0,ROUND((AC44+AH48)/AB46,0))</f>
        <v>0</v>
      </c>
      <c r="AC43" s="51">
        <f t="shared" ref="AC43:AC44" si="509">SUM(AD43:AJ43)</f>
        <v>0</v>
      </c>
      <c r="AD43" s="52">
        <f>listopad!AD43</f>
        <v>0</v>
      </c>
      <c r="AE43" s="52">
        <f>listopad!AE43</f>
        <v>0</v>
      </c>
      <c r="AF43" s="52">
        <f>listopad!AF43</f>
        <v>0</v>
      </c>
      <c r="AG43" s="52">
        <f>listopad!AG43</f>
        <v>0</v>
      </c>
      <c r="AH43" s="53">
        <f>listopad!AH43</f>
        <v>0</v>
      </c>
      <c r="AI43" s="54">
        <f>listopad!AI43</f>
        <v>0</v>
      </c>
      <c r="AJ43" s="55">
        <f>listopad!AJ43</f>
        <v>0</v>
      </c>
      <c r="AK43" s="188">
        <f t="shared" ref="AK43" si="510">IF(OR($B43=$B49,AK46=0),0,ROUND((AL44+AQ48)/AK46,0))</f>
        <v>0</v>
      </c>
      <c r="AL43" s="51">
        <f t="shared" ref="AL43:AL44" si="511">SUM(AM43:AS43)</f>
        <v>0</v>
      </c>
      <c r="AM43" s="52">
        <f>listopad!AM43</f>
        <v>0</v>
      </c>
      <c r="AN43" s="52">
        <f>listopad!AN43</f>
        <v>0</v>
      </c>
      <c r="AO43" s="52">
        <f>listopad!AO43</f>
        <v>0</v>
      </c>
      <c r="AP43" s="52">
        <f>listopad!AP43</f>
        <v>0</v>
      </c>
      <c r="AQ43" s="53">
        <f>listopad!AQ43</f>
        <v>0</v>
      </c>
      <c r="AR43" s="54">
        <f>listopad!AR43</f>
        <v>0</v>
      </c>
      <c r="AS43" s="55">
        <f>listopad!AS43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listopad!F48</f>
        <v>0</v>
      </c>
      <c r="G48" s="184">
        <f>listopad!G48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listopad!B49</f>
        <v>0</v>
      </c>
      <c r="C49" s="317">
        <f>listopad!C49</f>
        <v>0</v>
      </c>
      <c r="D49" s="317">
        <f>listopad!D49</f>
        <v>0</v>
      </c>
      <c r="E49" s="317">
        <f>listopad!E49</f>
        <v>0</v>
      </c>
      <c r="F49" s="177">
        <f>listopad!F49</f>
        <v>18</v>
      </c>
      <c r="G49" s="185">
        <f>listopad!G49</f>
        <v>18</v>
      </c>
      <c r="H49" s="177"/>
      <c r="I49" s="192">
        <f t="shared" ref="I49:I53" si="612">K49+T49+AC49+AL49+AU49</f>
        <v>0</v>
      </c>
      <c r="J49" s="186">
        <f t="shared" ref="J49" si="613">IF(OR($B49=$B55,J52=0),0,ROUND((K50+P54)/J52,0))</f>
        <v>0</v>
      </c>
      <c r="K49" s="51">
        <f t="shared" ref="K49:K50" si="614">SUM(L49:R49)</f>
        <v>0</v>
      </c>
      <c r="L49" s="52">
        <f>listopad!L49</f>
        <v>0</v>
      </c>
      <c r="M49" s="52">
        <f>listopad!M49</f>
        <v>0</v>
      </c>
      <c r="N49" s="52">
        <f>listopad!N49</f>
        <v>0</v>
      </c>
      <c r="O49" s="52">
        <f>listopad!O49</f>
        <v>0</v>
      </c>
      <c r="P49" s="53">
        <f>listopad!P49</f>
        <v>0</v>
      </c>
      <c r="Q49" s="54">
        <f>listopad!Q49</f>
        <v>0</v>
      </c>
      <c r="R49" s="55">
        <f>listopad!R49</f>
        <v>0</v>
      </c>
      <c r="S49" s="188">
        <f t="shared" ref="S49" si="615">IF(OR($B49=$B55,S52=0),0,ROUND((T50+Y54)/S52,0))</f>
        <v>0</v>
      </c>
      <c r="T49" s="51">
        <f t="shared" ref="T49:T50" si="616">SUM(U49:AA49)</f>
        <v>0</v>
      </c>
      <c r="U49" s="52">
        <f>listopad!U49</f>
        <v>0</v>
      </c>
      <c r="V49" s="52">
        <f>listopad!V49</f>
        <v>0</v>
      </c>
      <c r="W49" s="52">
        <f>listopad!W49</f>
        <v>0</v>
      </c>
      <c r="X49" s="52">
        <f>listopad!X49</f>
        <v>0</v>
      </c>
      <c r="Y49" s="53">
        <f>listopad!Y49</f>
        <v>0</v>
      </c>
      <c r="Z49" s="54">
        <f>listopad!Z49</f>
        <v>0</v>
      </c>
      <c r="AA49" s="55">
        <f>listopad!AA49</f>
        <v>0</v>
      </c>
      <c r="AB49" s="188">
        <f t="shared" ref="AB49" si="617">IF(OR($B49=$B55,AB52=0),0,ROUND((AC50+AH54)/AB52,0))</f>
        <v>0</v>
      </c>
      <c r="AC49" s="51">
        <f t="shared" ref="AC49:AC50" si="618">SUM(AD49:AJ49)</f>
        <v>0</v>
      </c>
      <c r="AD49" s="52">
        <f>listopad!AD49</f>
        <v>0</v>
      </c>
      <c r="AE49" s="52">
        <f>listopad!AE49</f>
        <v>0</v>
      </c>
      <c r="AF49" s="52">
        <f>listopad!AF49</f>
        <v>0</v>
      </c>
      <c r="AG49" s="52">
        <f>listopad!AG49</f>
        <v>0</v>
      </c>
      <c r="AH49" s="53">
        <f>listopad!AH49</f>
        <v>0</v>
      </c>
      <c r="AI49" s="54">
        <f>listopad!AI49</f>
        <v>0</v>
      </c>
      <c r="AJ49" s="55">
        <f>listopad!AJ49</f>
        <v>0</v>
      </c>
      <c r="AK49" s="188">
        <f t="shared" ref="AK49" si="619">IF(OR($B49=$B55,AK52=0),0,ROUND((AL50+AQ54)/AK52,0))</f>
        <v>0</v>
      </c>
      <c r="AL49" s="51">
        <f t="shared" ref="AL49:AL50" si="620">SUM(AM49:AS49)</f>
        <v>0</v>
      </c>
      <c r="AM49" s="52">
        <f>listopad!AM49</f>
        <v>0</v>
      </c>
      <c r="AN49" s="52">
        <f>listopad!AN49</f>
        <v>0</v>
      </c>
      <c r="AO49" s="52">
        <f>listopad!AO49</f>
        <v>0</v>
      </c>
      <c r="AP49" s="52">
        <f>listopad!AP49</f>
        <v>0</v>
      </c>
      <c r="AQ49" s="53">
        <f>listopad!AQ49</f>
        <v>0</v>
      </c>
      <c r="AR49" s="54">
        <f>listopad!AR49</f>
        <v>0</v>
      </c>
      <c r="AS49" s="55">
        <f>listopad!AS49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listopad!F54</f>
        <v>0</v>
      </c>
      <c r="G54" s="184">
        <f>listopad!G54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listopad!B55</f>
        <v>0</v>
      </c>
      <c r="C55" s="317">
        <f>listopad!C55</f>
        <v>0</v>
      </c>
      <c r="D55" s="317">
        <f>listopad!D55</f>
        <v>0</v>
      </c>
      <c r="E55" s="317">
        <f>listopad!E55</f>
        <v>0</v>
      </c>
      <c r="F55" s="177">
        <f>listopad!F55</f>
        <v>18</v>
      </c>
      <c r="G55" s="185">
        <f>listopad!G55</f>
        <v>18</v>
      </c>
      <c r="H55" s="177"/>
      <c r="I55" s="192">
        <f t="shared" ref="I55:I59" si="721">K55+T55+AC55+AL55+AU55</f>
        <v>0</v>
      </c>
      <c r="J55" s="186">
        <f t="shared" ref="J55" si="722">IF(OR($B55=$B61,J58=0),0,ROUND((K56+P60)/J58,0))</f>
        <v>0</v>
      </c>
      <c r="K55" s="51">
        <f t="shared" ref="K55:K56" si="723">SUM(L55:R55)</f>
        <v>0</v>
      </c>
      <c r="L55" s="52">
        <f>listopad!L55</f>
        <v>0</v>
      </c>
      <c r="M55" s="52">
        <f>listopad!M55</f>
        <v>0</v>
      </c>
      <c r="N55" s="52">
        <f>listopad!N55</f>
        <v>0</v>
      </c>
      <c r="O55" s="52">
        <f>listopad!O55</f>
        <v>0</v>
      </c>
      <c r="P55" s="53">
        <f>listopad!P55</f>
        <v>0</v>
      </c>
      <c r="Q55" s="54">
        <f>listopad!Q55</f>
        <v>0</v>
      </c>
      <c r="R55" s="55">
        <f>listopad!R55</f>
        <v>0</v>
      </c>
      <c r="S55" s="188">
        <f t="shared" ref="S55" si="724">IF(OR($B55=$B61,S58=0),0,ROUND((T56+Y60)/S58,0))</f>
        <v>0</v>
      </c>
      <c r="T55" s="51">
        <f t="shared" ref="T55:T56" si="725">SUM(U55:AA55)</f>
        <v>0</v>
      </c>
      <c r="U55" s="52">
        <f>listopad!U55</f>
        <v>0</v>
      </c>
      <c r="V55" s="52">
        <f>listopad!V55</f>
        <v>0</v>
      </c>
      <c r="W55" s="52">
        <f>listopad!W55</f>
        <v>0</v>
      </c>
      <c r="X55" s="52">
        <f>listopad!X55</f>
        <v>0</v>
      </c>
      <c r="Y55" s="53">
        <f>listopad!Y55</f>
        <v>0</v>
      </c>
      <c r="Z55" s="54">
        <f>listopad!Z55</f>
        <v>0</v>
      </c>
      <c r="AA55" s="55">
        <f>listopad!AA55</f>
        <v>0</v>
      </c>
      <c r="AB55" s="188">
        <f t="shared" ref="AB55" si="726">IF(OR($B55=$B61,AB58=0),0,ROUND((AC56+AH60)/AB58,0))</f>
        <v>0</v>
      </c>
      <c r="AC55" s="51">
        <f t="shared" ref="AC55:AC56" si="727">SUM(AD55:AJ55)</f>
        <v>0</v>
      </c>
      <c r="AD55" s="52">
        <f>listopad!AD55</f>
        <v>0</v>
      </c>
      <c r="AE55" s="52">
        <f>listopad!AE55</f>
        <v>0</v>
      </c>
      <c r="AF55" s="52">
        <f>listopad!AF55</f>
        <v>0</v>
      </c>
      <c r="AG55" s="52">
        <f>listopad!AG55</f>
        <v>0</v>
      </c>
      <c r="AH55" s="53">
        <f>listopad!AH55</f>
        <v>0</v>
      </c>
      <c r="AI55" s="54">
        <f>listopad!AI55</f>
        <v>0</v>
      </c>
      <c r="AJ55" s="55">
        <f>listopad!AJ55</f>
        <v>0</v>
      </c>
      <c r="AK55" s="188">
        <f t="shared" ref="AK55" si="728">IF(OR($B55=$B61,AK58=0),0,ROUND((AL56+AQ60)/AK58,0))</f>
        <v>0</v>
      </c>
      <c r="AL55" s="51">
        <f t="shared" ref="AL55:AL56" si="729">SUM(AM55:AS55)</f>
        <v>0</v>
      </c>
      <c r="AM55" s="52">
        <f>listopad!AM55</f>
        <v>0</v>
      </c>
      <c r="AN55" s="52">
        <f>listopad!AN55</f>
        <v>0</v>
      </c>
      <c r="AO55" s="52">
        <f>listopad!AO55</f>
        <v>0</v>
      </c>
      <c r="AP55" s="52">
        <f>listopad!AP55</f>
        <v>0</v>
      </c>
      <c r="AQ55" s="53">
        <f>listopad!AQ55</f>
        <v>0</v>
      </c>
      <c r="AR55" s="54">
        <f>listopad!AR55</f>
        <v>0</v>
      </c>
      <c r="AS55" s="55">
        <f>listopad!AS55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listopad!F60</f>
        <v>0</v>
      </c>
      <c r="G60" s="184">
        <f>listopad!G60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listopad!B61</f>
        <v>0</v>
      </c>
      <c r="C61" s="317">
        <f>listopad!C61</f>
        <v>0</v>
      </c>
      <c r="D61" s="317">
        <f>listopad!D61</f>
        <v>0</v>
      </c>
      <c r="E61" s="317">
        <f>listopad!E61</f>
        <v>0</v>
      </c>
      <c r="F61" s="177">
        <f>listopad!F61</f>
        <v>18</v>
      </c>
      <c r="G61" s="185">
        <f>listopad!G61</f>
        <v>18</v>
      </c>
      <c r="H61" s="177"/>
      <c r="I61" s="192">
        <f t="shared" ref="I61:I65" si="830">K61+T61+AC61+AL61+AU61</f>
        <v>0</v>
      </c>
      <c r="J61" s="186">
        <f t="shared" ref="J61" si="831">IF(OR($B61=$B67,J64=0),0,ROUND((K62+P66)/J64,0))</f>
        <v>0</v>
      </c>
      <c r="K61" s="51">
        <f t="shared" ref="K61:K62" si="832">SUM(L61:R61)</f>
        <v>0</v>
      </c>
      <c r="L61" s="52">
        <f>listopad!L61</f>
        <v>0</v>
      </c>
      <c r="M61" s="52">
        <f>listopad!M61</f>
        <v>0</v>
      </c>
      <c r="N61" s="52">
        <f>listopad!N61</f>
        <v>0</v>
      </c>
      <c r="O61" s="52">
        <f>listopad!O61</f>
        <v>0</v>
      </c>
      <c r="P61" s="53">
        <f>listopad!P61</f>
        <v>0</v>
      </c>
      <c r="Q61" s="54">
        <f>listopad!Q61</f>
        <v>0</v>
      </c>
      <c r="R61" s="55">
        <f>listopad!R61</f>
        <v>0</v>
      </c>
      <c r="S61" s="188">
        <f t="shared" ref="S61" si="833">IF(OR($B61=$B67,S64=0),0,ROUND((T62+Y66)/S64,0))</f>
        <v>0</v>
      </c>
      <c r="T61" s="51">
        <f t="shared" ref="T61:T62" si="834">SUM(U61:AA61)</f>
        <v>0</v>
      </c>
      <c r="U61" s="52">
        <f>listopad!U61</f>
        <v>0</v>
      </c>
      <c r="V61" s="52">
        <f>listopad!V61</f>
        <v>0</v>
      </c>
      <c r="W61" s="52">
        <f>listopad!W61</f>
        <v>0</v>
      </c>
      <c r="X61" s="52">
        <f>listopad!X61</f>
        <v>0</v>
      </c>
      <c r="Y61" s="53">
        <f>listopad!Y61</f>
        <v>0</v>
      </c>
      <c r="Z61" s="54">
        <f>listopad!Z61</f>
        <v>0</v>
      </c>
      <c r="AA61" s="55">
        <f>listopad!AA61</f>
        <v>0</v>
      </c>
      <c r="AB61" s="188">
        <f t="shared" ref="AB61" si="835">IF(OR($B61=$B67,AB64=0),0,ROUND((AC62+AH66)/AB64,0))</f>
        <v>0</v>
      </c>
      <c r="AC61" s="51">
        <f t="shared" ref="AC61:AC62" si="836">SUM(AD61:AJ61)</f>
        <v>0</v>
      </c>
      <c r="AD61" s="52">
        <f>listopad!AD61</f>
        <v>0</v>
      </c>
      <c r="AE61" s="52">
        <f>listopad!AE61</f>
        <v>0</v>
      </c>
      <c r="AF61" s="52">
        <f>listopad!AF61</f>
        <v>0</v>
      </c>
      <c r="AG61" s="52">
        <f>listopad!AG61</f>
        <v>0</v>
      </c>
      <c r="AH61" s="53">
        <f>listopad!AH61</f>
        <v>0</v>
      </c>
      <c r="AI61" s="54">
        <f>listopad!AI61</f>
        <v>0</v>
      </c>
      <c r="AJ61" s="55">
        <f>listopad!AJ61</f>
        <v>0</v>
      </c>
      <c r="AK61" s="188">
        <f t="shared" ref="AK61" si="837">IF(OR($B61=$B67,AK64=0),0,ROUND((AL62+AQ66)/AK64,0))</f>
        <v>0</v>
      </c>
      <c r="AL61" s="51">
        <f t="shared" ref="AL61:AL62" si="838">SUM(AM61:AS61)</f>
        <v>0</v>
      </c>
      <c r="AM61" s="52">
        <f>listopad!AM61</f>
        <v>0</v>
      </c>
      <c r="AN61" s="52">
        <f>listopad!AN61</f>
        <v>0</v>
      </c>
      <c r="AO61" s="52">
        <f>listopad!AO61</f>
        <v>0</v>
      </c>
      <c r="AP61" s="52">
        <f>listopad!AP61</f>
        <v>0</v>
      </c>
      <c r="AQ61" s="53">
        <f>listopad!AQ61</f>
        <v>0</v>
      </c>
      <c r="AR61" s="54">
        <f>listopad!AR61</f>
        <v>0</v>
      </c>
      <c r="AS61" s="55">
        <f>listopad!AS61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listopad!F66</f>
        <v>0</v>
      </c>
      <c r="G66" s="184">
        <f>listopad!G66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listopad!B67</f>
        <v>0</v>
      </c>
      <c r="C67" s="317">
        <f>listopad!C67</f>
        <v>0</v>
      </c>
      <c r="D67" s="317">
        <f>listopad!D67</f>
        <v>0</v>
      </c>
      <c r="E67" s="317">
        <f>listopad!E67</f>
        <v>0</v>
      </c>
      <c r="F67" s="177">
        <f>listopad!F67</f>
        <v>18</v>
      </c>
      <c r="G67" s="185">
        <f>listopad!G67</f>
        <v>18</v>
      </c>
      <c r="H67" s="177"/>
      <c r="I67" s="192">
        <f t="shared" ref="I67:I71" si="939">K67+T67+AC67+AL67+AU67</f>
        <v>0</v>
      </c>
      <c r="J67" s="186">
        <f t="shared" ref="J67" si="940">IF(OR($B67=$B73,J70=0),0,ROUND((K68+P72)/J70,0))</f>
        <v>0</v>
      </c>
      <c r="K67" s="51">
        <f t="shared" ref="K67:K68" si="941">SUM(L67:R67)</f>
        <v>0</v>
      </c>
      <c r="L67" s="52">
        <f>listopad!L67</f>
        <v>0</v>
      </c>
      <c r="M67" s="52">
        <f>listopad!M67</f>
        <v>0</v>
      </c>
      <c r="N67" s="52">
        <f>listopad!N67</f>
        <v>0</v>
      </c>
      <c r="O67" s="52">
        <f>listopad!O67</f>
        <v>0</v>
      </c>
      <c r="P67" s="53">
        <f>listopad!P67</f>
        <v>0</v>
      </c>
      <c r="Q67" s="54">
        <f>listopad!Q67</f>
        <v>0</v>
      </c>
      <c r="R67" s="55">
        <f>listopad!R67</f>
        <v>0</v>
      </c>
      <c r="S67" s="188">
        <f t="shared" ref="S67" si="942">IF(OR($B67=$B73,S70=0),0,ROUND((T68+Y72)/S70,0))</f>
        <v>0</v>
      </c>
      <c r="T67" s="51">
        <f t="shared" ref="T67:T68" si="943">SUM(U67:AA67)</f>
        <v>0</v>
      </c>
      <c r="U67" s="52">
        <f>listopad!U67</f>
        <v>0</v>
      </c>
      <c r="V67" s="52">
        <f>listopad!V67</f>
        <v>0</v>
      </c>
      <c r="W67" s="52">
        <f>listopad!W67</f>
        <v>0</v>
      </c>
      <c r="X67" s="52">
        <f>listopad!X67</f>
        <v>0</v>
      </c>
      <c r="Y67" s="53">
        <f>listopad!Y67</f>
        <v>0</v>
      </c>
      <c r="Z67" s="54">
        <f>listopad!Z67</f>
        <v>0</v>
      </c>
      <c r="AA67" s="55">
        <f>listopad!AA67</f>
        <v>0</v>
      </c>
      <c r="AB67" s="188">
        <f t="shared" ref="AB67" si="944">IF(OR($B67=$B73,AB70=0),0,ROUND((AC68+AH72)/AB70,0))</f>
        <v>0</v>
      </c>
      <c r="AC67" s="51">
        <f t="shared" ref="AC67:AC68" si="945">SUM(AD67:AJ67)</f>
        <v>0</v>
      </c>
      <c r="AD67" s="52">
        <f>listopad!AD67</f>
        <v>0</v>
      </c>
      <c r="AE67" s="52">
        <f>listopad!AE67</f>
        <v>0</v>
      </c>
      <c r="AF67" s="52">
        <f>listopad!AF67</f>
        <v>0</v>
      </c>
      <c r="AG67" s="52">
        <f>listopad!AG67</f>
        <v>0</v>
      </c>
      <c r="AH67" s="53">
        <f>listopad!AH67</f>
        <v>0</v>
      </c>
      <c r="AI67" s="54">
        <f>listopad!AI67</f>
        <v>0</v>
      </c>
      <c r="AJ67" s="55">
        <f>listopad!AJ67</f>
        <v>0</v>
      </c>
      <c r="AK67" s="188">
        <f t="shared" ref="AK67" si="946">IF(OR($B67=$B73,AK70=0),0,ROUND((AL68+AQ72)/AK70,0))</f>
        <v>0</v>
      </c>
      <c r="AL67" s="51">
        <f t="shared" ref="AL67:AL68" si="947">SUM(AM67:AS67)</f>
        <v>0</v>
      </c>
      <c r="AM67" s="52">
        <f>listopad!AM67</f>
        <v>0</v>
      </c>
      <c r="AN67" s="52">
        <f>listopad!AN67</f>
        <v>0</v>
      </c>
      <c r="AO67" s="52">
        <f>listopad!AO67</f>
        <v>0</v>
      </c>
      <c r="AP67" s="52">
        <f>listopad!AP67</f>
        <v>0</v>
      </c>
      <c r="AQ67" s="53">
        <f>listopad!AQ67</f>
        <v>0</v>
      </c>
      <c r="AR67" s="54">
        <f>listopad!AR67</f>
        <v>0</v>
      </c>
      <c r="AS67" s="55">
        <f>listopad!AS67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listopad!F72</f>
        <v>0</v>
      </c>
      <c r="G72" s="184">
        <f>listopad!G72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listopad!B73</f>
        <v>0</v>
      </c>
      <c r="C73" s="317">
        <f>listopad!C73</f>
        <v>0</v>
      </c>
      <c r="D73" s="317">
        <f>listopad!D73</f>
        <v>0</v>
      </c>
      <c r="E73" s="317">
        <f>listopad!E73</f>
        <v>0</v>
      </c>
      <c r="F73" s="177">
        <f>listopad!F73</f>
        <v>18</v>
      </c>
      <c r="G73" s="185">
        <f>listopad!G73</f>
        <v>18</v>
      </c>
      <c r="H73" s="177"/>
      <c r="I73" s="192">
        <f t="shared" ref="I73:I77" si="1048">K73+T73+AC73+AL73+AU73</f>
        <v>0</v>
      </c>
      <c r="J73" s="186">
        <f t="shared" ref="J73" si="1049">IF(OR($B73=$B79,J76=0),0,ROUND((K74+P78)/J76,0))</f>
        <v>0</v>
      </c>
      <c r="K73" s="51">
        <f t="shared" ref="K73:K74" si="1050">SUM(L73:R73)</f>
        <v>0</v>
      </c>
      <c r="L73" s="52">
        <f>listopad!L73</f>
        <v>0</v>
      </c>
      <c r="M73" s="52">
        <f>listopad!M73</f>
        <v>0</v>
      </c>
      <c r="N73" s="52">
        <f>listopad!N73</f>
        <v>0</v>
      </c>
      <c r="O73" s="52">
        <f>listopad!O73</f>
        <v>0</v>
      </c>
      <c r="P73" s="53">
        <f>listopad!P73</f>
        <v>0</v>
      </c>
      <c r="Q73" s="54">
        <f>listopad!Q73</f>
        <v>0</v>
      </c>
      <c r="R73" s="55">
        <f>listopad!R73</f>
        <v>0</v>
      </c>
      <c r="S73" s="188">
        <f t="shared" ref="S73" si="1051">IF(OR($B73=$B79,S76=0),0,ROUND((T74+Y78)/S76,0))</f>
        <v>0</v>
      </c>
      <c r="T73" s="51">
        <f t="shared" ref="T73:T74" si="1052">SUM(U73:AA73)</f>
        <v>0</v>
      </c>
      <c r="U73" s="52">
        <f>listopad!U73</f>
        <v>0</v>
      </c>
      <c r="V73" s="52">
        <f>listopad!V73</f>
        <v>0</v>
      </c>
      <c r="W73" s="52">
        <f>listopad!W73</f>
        <v>0</v>
      </c>
      <c r="X73" s="52">
        <f>listopad!X73</f>
        <v>0</v>
      </c>
      <c r="Y73" s="53">
        <f>listopad!Y73</f>
        <v>0</v>
      </c>
      <c r="Z73" s="54">
        <f>listopad!Z73</f>
        <v>0</v>
      </c>
      <c r="AA73" s="55">
        <f>listopad!AA73</f>
        <v>0</v>
      </c>
      <c r="AB73" s="188">
        <f t="shared" ref="AB73" si="1053">IF(OR($B73=$B79,AB76=0),0,ROUND((AC74+AH78)/AB76,0))</f>
        <v>0</v>
      </c>
      <c r="AC73" s="51">
        <f t="shared" ref="AC73:AC74" si="1054">SUM(AD73:AJ73)</f>
        <v>0</v>
      </c>
      <c r="AD73" s="52">
        <f>listopad!AD73</f>
        <v>0</v>
      </c>
      <c r="AE73" s="52">
        <f>listopad!AE73</f>
        <v>0</v>
      </c>
      <c r="AF73" s="52">
        <f>listopad!AF73</f>
        <v>0</v>
      </c>
      <c r="AG73" s="52">
        <f>listopad!AG73</f>
        <v>0</v>
      </c>
      <c r="AH73" s="53">
        <f>listopad!AH73</f>
        <v>0</v>
      </c>
      <c r="AI73" s="54">
        <f>listopad!AI73</f>
        <v>0</v>
      </c>
      <c r="AJ73" s="55">
        <f>listopad!AJ73</f>
        <v>0</v>
      </c>
      <c r="AK73" s="188">
        <f t="shared" ref="AK73" si="1055">IF(OR($B73=$B79,AK76=0),0,ROUND((AL74+AQ78)/AK76,0))</f>
        <v>0</v>
      </c>
      <c r="AL73" s="51">
        <f t="shared" ref="AL73:AL74" si="1056">SUM(AM73:AS73)</f>
        <v>0</v>
      </c>
      <c r="AM73" s="52">
        <f>listopad!AM73</f>
        <v>0</v>
      </c>
      <c r="AN73" s="52">
        <f>listopad!AN73</f>
        <v>0</v>
      </c>
      <c r="AO73" s="52">
        <f>listopad!AO73</f>
        <v>0</v>
      </c>
      <c r="AP73" s="52">
        <f>listopad!AP73</f>
        <v>0</v>
      </c>
      <c r="AQ73" s="53">
        <f>listopad!AQ73</f>
        <v>0</v>
      </c>
      <c r="AR73" s="54">
        <f>listopad!AR73</f>
        <v>0</v>
      </c>
      <c r="AS73" s="55">
        <f>listopad!AS73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listopad!F78</f>
        <v>0</v>
      </c>
      <c r="G78" s="184">
        <f>listopad!G78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listopad!B79</f>
        <v>0</v>
      </c>
      <c r="C79" s="317">
        <f>listopad!C79</f>
        <v>0</v>
      </c>
      <c r="D79" s="317">
        <f>listopad!D79</f>
        <v>0</v>
      </c>
      <c r="E79" s="317">
        <f>listopad!E79</f>
        <v>0</v>
      </c>
      <c r="F79" s="177">
        <f>listopad!F79</f>
        <v>18</v>
      </c>
      <c r="G79" s="185">
        <f>listopad!G79</f>
        <v>18</v>
      </c>
      <c r="H79" s="177"/>
      <c r="I79" s="192">
        <f t="shared" ref="I79:I83" si="1157">K79+T79+AC79+AL79+AU79</f>
        <v>0</v>
      </c>
      <c r="J79" s="186">
        <f t="shared" ref="J79" si="1158">IF(OR($B79=$B85,J82=0),0,ROUND((K80+P84)/J82,0))</f>
        <v>0</v>
      </c>
      <c r="K79" s="51">
        <f t="shared" ref="K79:K80" si="1159">SUM(L79:R79)</f>
        <v>0</v>
      </c>
      <c r="L79" s="52">
        <f>listopad!L79</f>
        <v>0</v>
      </c>
      <c r="M79" s="52">
        <f>listopad!M79</f>
        <v>0</v>
      </c>
      <c r="N79" s="52">
        <f>listopad!N79</f>
        <v>0</v>
      </c>
      <c r="O79" s="52">
        <f>listopad!O79</f>
        <v>0</v>
      </c>
      <c r="P79" s="53">
        <f>listopad!P79</f>
        <v>0</v>
      </c>
      <c r="Q79" s="54">
        <f>listopad!Q79</f>
        <v>0</v>
      </c>
      <c r="R79" s="55">
        <f>listopad!R79</f>
        <v>0</v>
      </c>
      <c r="S79" s="188">
        <f t="shared" ref="S79" si="1160">IF(OR($B79=$B85,S82=0),0,ROUND((T80+Y84)/S82,0))</f>
        <v>0</v>
      </c>
      <c r="T79" s="51">
        <f t="shared" ref="T79:T80" si="1161">SUM(U79:AA79)</f>
        <v>0</v>
      </c>
      <c r="U79" s="52">
        <f>listopad!U79</f>
        <v>0</v>
      </c>
      <c r="V79" s="52">
        <f>listopad!V79</f>
        <v>0</v>
      </c>
      <c r="W79" s="52">
        <f>listopad!W79</f>
        <v>0</v>
      </c>
      <c r="X79" s="52">
        <f>listopad!X79</f>
        <v>0</v>
      </c>
      <c r="Y79" s="53">
        <f>listopad!Y79</f>
        <v>0</v>
      </c>
      <c r="Z79" s="54">
        <f>listopad!Z79</f>
        <v>0</v>
      </c>
      <c r="AA79" s="55">
        <f>listopad!AA79</f>
        <v>0</v>
      </c>
      <c r="AB79" s="188">
        <f t="shared" ref="AB79" si="1162">IF(OR($B79=$B85,AB82=0),0,ROUND((AC80+AH84)/AB82,0))</f>
        <v>0</v>
      </c>
      <c r="AC79" s="51">
        <f t="shared" ref="AC79:AC80" si="1163">SUM(AD79:AJ79)</f>
        <v>0</v>
      </c>
      <c r="AD79" s="52">
        <f>listopad!AD79</f>
        <v>0</v>
      </c>
      <c r="AE79" s="52">
        <f>listopad!AE79</f>
        <v>0</v>
      </c>
      <c r="AF79" s="52">
        <f>listopad!AF79</f>
        <v>0</v>
      </c>
      <c r="AG79" s="52">
        <f>listopad!AG79</f>
        <v>0</v>
      </c>
      <c r="AH79" s="53">
        <f>listopad!AH79</f>
        <v>0</v>
      </c>
      <c r="AI79" s="54">
        <f>listopad!AI79</f>
        <v>0</v>
      </c>
      <c r="AJ79" s="55">
        <f>listopad!AJ79</f>
        <v>0</v>
      </c>
      <c r="AK79" s="188">
        <f t="shared" ref="AK79" si="1164">IF(OR($B79=$B85,AK82=0),0,ROUND((AL80+AQ84)/AK82,0))</f>
        <v>0</v>
      </c>
      <c r="AL79" s="51">
        <f t="shared" ref="AL79:AL80" si="1165">SUM(AM79:AS79)</f>
        <v>0</v>
      </c>
      <c r="AM79" s="52">
        <f>listopad!AM79</f>
        <v>0</v>
      </c>
      <c r="AN79" s="52">
        <f>listopad!AN79</f>
        <v>0</v>
      </c>
      <c r="AO79" s="52">
        <f>listopad!AO79</f>
        <v>0</v>
      </c>
      <c r="AP79" s="52">
        <f>listopad!AP79</f>
        <v>0</v>
      </c>
      <c r="AQ79" s="53">
        <f>listopad!AQ79</f>
        <v>0</v>
      </c>
      <c r="AR79" s="54">
        <f>listopad!AR79</f>
        <v>0</v>
      </c>
      <c r="AS79" s="55">
        <f>listopad!AS79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listopad!F84</f>
        <v>0</v>
      </c>
      <c r="G84" s="184">
        <f>listopad!G84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listopad!B85</f>
        <v>0</v>
      </c>
      <c r="C85" s="317">
        <f>listopad!C85</f>
        <v>0</v>
      </c>
      <c r="D85" s="317">
        <f>listopad!D85</f>
        <v>0</v>
      </c>
      <c r="E85" s="317">
        <f>listopad!E85</f>
        <v>0</v>
      </c>
      <c r="F85" s="177">
        <f>listopad!F85</f>
        <v>18</v>
      </c>
      <c r="G85" s="185">
        <f>listopad!G85</f>
        <v>18</v>
      </c>
      <c r="H85" s="177"/>
      <c r="I85" s="192">
        <f t="shared" ref="I85:I89" si="1266">K85+T85+AC85+AL85+AU85</f>
        <v>0</v>
      </c>
      <c r="J85" s="186">
        <f t="shared" ref="J85" si="1267">IF(OR($B85=$B91,J88=0),0,ROUND((K86+P90)/J88,0))</f>
        <v>0</v>
      </c>
      <c r="K85" s="51">
        <f t="shared" ref="K85:K86" si="1268">SUM(L85:R85)</f>
        <v>0</v>
      </c>
      <c r="L85" s="52">
        <f>listopad!L85</f>
        <v>0</v>
      </c>
      <c r="M85" s="52">
        <f>listopad!M85</f>
        <v>0</v>
      </c>
      <c r="N85" s="52">
        <f>listopad!N85</f>
        <v>0</v>
      </c>
      <c r="O85" s="52">
        <f>listopad!O85</f>
        <v>0</v>
      </c>
      <c r="P85" s="53">
        <f>listopad!P85</f>
        <v>0</v>
      </c>
      <c r="Q85" s="54">
        <f>listopad!Q85</f>
        <v>0</v>
      </c>
      <c r="R85" s="55">
        <f>listopad!R85</f>
        <v>0</v>
      </c>
      <c r="S85" s="188">
        <f t="shared" ref="S85" si="1269">IF(OR($B85=$B91,S88=0),0,ROUND((T86+Y90)/S88,0))</f>
        <v>0</v>
      </c>
      <c r="T85" s="51">
        <f t="shared" ref="T85:T86" si="1270">SUM(U85:AA85)</f>
        <v>0</v>
      </c>
      <c r="U85" s="52">
        <f>listopad!U85</f>
        <v>0</v>
      </c>
      <c r="V85" s="52">
        <f>listopad!V85</f>
        <v>0</v>
      </c>
      <c r="W85" s="52">
        <f>listopad!W85</f>
        <v>0</v>
      </c>
      <c r="X85" s="52">
        <f>listopad!X85</f>
        <v>0</v>
      </c>
      <c r="Y85" s="53">
        <f>listopad!Y85</f>
        <v>0</v>
      </c>
      <c r="Z85" s="54">
        <f>listopad!Z85</f>
        <v>0</v>
      </c>
      <c r="AA85" s="55">
        <f>listopad!AA85</f>
        <v>0</v>
      </c>
      <c r="AB85" s="188">
        <f t="shared" ref="AB85" si="1271">IF(OR($B85=$B91,AB88=0),0,ROUND((AC86+AH90)/AB88,0))</f>
        <v>0</v>
      </c>
      <c r="AC85" s="51">
        <f t="shared" ref="AC85:AC86" si="1272">SUM(AD85:AJ85)</f>
        <v>0</v>
      </c>
      <c r="AD85" s="52">
        <f>listopad!AD85</f>
        <v>0</v>
      </c>
      <c r="AE85" s="52">
        <f>listopad!AE85</f>
        <v>0</v>
      </c>
      <c r="AF85" s="52">
        <f>listopad!AF85</f>
        <v>0</v>
      </c>
      <c r="AG85" s="52">
        <f>listopad!AG85</f>
        <v>0</v>
      </c>
      <c r="AH85" s="53">
        <f>listopad!AH85</f>
        <v>0</v>
      </c>
      <c r="AI85" s="54">
        <f>listopad!AI85</f>
        <v>0</v>
      </c>
      <c r="AJ85" s="55">
        <f>listopad!AJ85</f>
        <v>0</v>
      </c>
      <c r="AK85" s="188">
        <f t="shared" ref="AK85" si="1273">IF(OR($B85=$B91,AK88=0),0,ROUND((AL86+AQ90)/AK88,0))</f>
        <v>0</v>
      </c>
      <c r="AL85" s="51">
        <f t="shared" ref="AL85:AL86" si="1274">SUM(AM85:AS85)</f>
        <v>0</v>
      </c>
      <c r="AM85" s="52">
        <f>listopad!AM85</f>
        <v>0</v>
      </c>
      <c r="AN85" s="52">
        <f>listopad!AN85</f>
        <v>0</v>
      </c>
      <c r="AO85" s="52">
        <f>listopad!AO85</f>
        <v>0</v>
      </c>
      <c r="AP85" s="52">
        <f>listopad!AP85</f>
        <v>0</v>
      </c>
      <c r="AQ85" s="53">
        <f>listopad!AQ85</f>
        <v>0</v>
      </c>
      <c r="AR85" s="54">
        <f>listopad!AR85</f>
        <v>0</v>
      </c>
      <c r="AS85" s="55">
        <f>listopad!AS85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listopad!F90</f>
        <v>0</v>
      </c>
      <c r="G90" s="184">
        <f>listopad!G90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listopad!B91</f>
        <v>0</v>
      </c>
      <c r="C91" s="317">
        <f>listopad!C91</f>
        <v>0</v>
      </c>
      <c r="D91" s="317">
        <f>listopad!D91</f>
        <v>0</v>
      </c>
      <c r="E91" s="317">
        <f>listopad!E91</f>
        <v>0</v>
      </c>
      <c r="F91" s="177">
        <f>listopad!F91</f>
        <v>18</v>
      </c>
      <c r="G91" s="185">
        <f>listopad!G91</f>
        <v>18</v>
      </c>
      <c r="H91" s="177"/>
      <c r="I91" s="192">
        <f t="shared" ref="I91:I95" si="1375">K91+T91+AC91+AL91+AU91</f>
        <v>0</v>
      </c>
      <c r="J91" s="186">
        <f t="shared" ref="J91" si="1376">IF(OR($B91=$B97,J94=0),0,ROUND((K92+P96)/J94,0))</f>
        <v>0</v>
      </c>
      <c r="K91" s="51">
        <f t="shared" ref="K91:K92" si="1377">SUM(L91:R91)</f>
        <v>0</v>
      </c>
      <c r="L91" s="52">
        <f>listopad!L91</f>
        <v>0</v>
      </c>
      <c r="M91" s="52">
        <f>listopad!M91</f>
        <v>0</v>
      </c>
      <c r="N91" s="52">
        <f>listopad!N91</f>
        <v>0</v>
      </c>
      <c r="O91" s="52">
        <f>listopad!O91</f>
        <v>0</v>
      </c>
      <c r="P91" s="53">
        <f>listopad!P91</f>
        <v>0</v>
      </c>
      <c r="Q91" s="54">
        <f>listopad!Q91</f>
        <v>0</v>
      </c>
      <c r="R91" s="55">
        <f>listopad!R91</f>
        <v>0</v>
      </c>
      <c r="S91" s="188">
        <f t="shared" ref="S91" si="1378">IF(OR($B91=$B97,S94=0),0,ROUND((T92+Y96)/S94,0))</f>
        <v>0</v>
      </c>
      <c r="T91" s="51">
        <f t="shared" ref="T91:T92" si="1379">SUM(U91:AA91)</f>
        <v>0</v>
      </c>
      <c r="U91" s="52">
        <f>listopad!U91</f>
        <v>0</v>
      </c>
      <c r="V91" s="52">
        <f>listopad!V91</f>
        <v>0</v>
      </c>
      <c r="W91" s="52">
        <f>listopad!W91</f>
        <v>0</v>
      </c>
      <c r="X91" s="52">
        <f>listopad!X91</f>
        <v>0</v>
      </c>
      <c r="Y91" s="53">
        <f>listopad!Y91</f>
        <v>0</v>
      </c>
      <c r="Z91" s="54">
        <f>listopad!Z91</f>
        <v>0</v>
      </c>
      <c r="AA91" s="55">
        <f>listopad!AA91</f>
        <v>0</v>
      </c>
      <c r="AB91" s="188">
        <f t="shared" ref="AB91" si="1380">IF(OR($B91=$B97,AB94=0),0,ROUND((AC92+AH96)/AB94,0))</f>
        <v>0</v>
      </c>
      <c r="AC91" s="51">
        <f t="shared" ref="AC91:AC92" si="1381">SUM(AD91:AJ91)</f>
        <v>0</v>
      </c>
      <c r="AD91" s="52">
        <f>listopad!AD91</f>
        <v>0</v>
      </c>
      <c r="AE91" s="52">
        <f>listopad!AE91</f>
        <v>0</v>
      </c>
      <c r="AF91" s="52">
        <f>listopad!AF91</f>
        <v>0</v>
      </c>
      <c r="AG91" s="52">
        <f>listopad!AG91</f>
        <v>0</v>
      </c>
      <c r="AH91" s="53">
        <f>listopad!AH91</f>
        <v>0</v>
      </c>
      <c r="AI91" s="54">
        <f>listopad!AI91</f>
        <v>0</v>
      </c>
      <c r="AJ91" s="55">
        <f>listopad!AJ91</f>
        <v>0</v>
      </c>
      <c r="AK91" s="188">
        <f t="shared" ref="AK91" si="1382">IF(OR($B91=$B97,AK94=0),0,ROUND((AL92+AQ96)/AK94,0))</f>
        <v>0</v>
      </c>
      <c r="AL91" s="51">
        <f t="shared" ref="AL91:AL92" si="1383">SUM(AM91:AS91)</f>
        <v>0</v>
      </c>
      <c r="AM91" s="52">
        <f>listopad!AM91</f>
        <v>0</v>
      </c>
      <c r="AN91" s="52">
        <f>listopad!AN91</f>
        <v>0</v>
      </c>
      <c r="AO91" s="52">
        <f>listopad!AO91</f>
        <v>0</v>
      </c>
      <c r="AP91" s="52">
        <f>listopad!AP91</f>
        <v>0</v>
      </c>
      <c r="AQ91" s="53">
        <f>listopad!AQ91</f>
        <v>0</v>
      </c>
      <c r="AR91" s="54">
        <f>listopad!AR91</f>
        <v>0</v>
      </c>
      <c r="AS91" s="55">
        <f>listopad!AS91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listopad!F96</f>
        <v>0</v>
      </c>
      <c r="G96" s="184">
        <f>listopad!G96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listopad!B97</f>
        <v>0</v>
      </c>
      <c r="C97" s="317">
        <f>listopad!C97</f>
        <v>0</v>
      </c>
      <c r="D97" s="317">
        <f>listopad!D97</f>
        <v>0</v>
      </c>
      <c r="E97" s="317">
        <f>listopad!E97</f>
        <v>0</v>
      </c>
      <c r="F97" s="177">
        <f>listopad!F97</f>
        <v>18</v>
      </c>
      <c r="G97" s="185">
        <f>listopad!G97</f>
        <v>18</v>
      </c>
      <c r="H97" s="177"/>
      <c r="I97" s="192">
        <f t="shared" ref="I97:I101" si="1484">K97+T97+AC97+AL97+AU97</f>
        <v>0</v>
      </c>
      <c r="J97" s="186">
        <f t="shared" ref="J97" si="1485">IF(OR($B97=$B103,J100=0),0,ROUND((K98+P102)/J100,0))</f>
        <v>0</v>
      </c>
      <c r="K97" s="51">
        <f t="shared" ref="K97:K98" si="1486">SUM(L97:R97)</f>
        <v>0</v>
      </c>
      <c r="L97" s="52">
        <f>listopad!L97</f>
        <v>0</v>
      </c>
      <c r="M97" s="52">
        <f>listopad!M97</f>
        <v>0</v>
      </c>
      <c r="N97" s="52">
        <f>listopad!N97</f>
        <v>0</v>
      </c>
      <c r="O97" s="52">
        <f>listopad!O97</f>
        <v>0</v>
      </c>
      <c r="P97" s="53">
        <f>listopad!P97</f>
        <v>0</v>
      </c>
      <c r="Q97" s="54">
        <f>listopad!Q97</f>
        <v>0</v>
      </c>
      <c r="R97" s="55">
        <f>listopad!R97</f>
        <v>0</v>
      </c>
      <c r="S97" s="188">
        <f t="shared" ref="S97" si="1487">IF(OR($B97=$B103,S100=0),0,ROUND((T98+Y102)/S100,0))</f>
        <v>0</v>
      </c>
      <c r="T97" s="51">
        <f t="shared" ref="T97:T98" si="1488">SUM(U97:AA97)</f>
        <v>0</v>
      </c>
      <c r="U97" s="52">
        <f>listopad!U97</f>
        <v>0</v>
      </c>
      <c r="V97" s="52">
        <f>listopad!V97</f>
        <v>0</v>
      </c>
      <c r="W97" s="52">
        <f>listopad!W97</f>
        <v>0</v>
      </c>
      <c r="X97" s="52">
        <f>listopad!X97</f>
        <v>0</v>
      </c>
      <c r="Y97" s="53">
        <f>listopad!Y97</f>
        <v>0</v>
      </c>
      <c r="Z97" s="54">
        <f>listopad!Z97</f>
        <v>0</v>
      </c>
      <c r="AA97" s="55">
        <f>listopad!AA97</f>
        <v>0</v>
      </c>
      <c r="AB97" s="188">
        <f t="shared" ref="AB97" si="1489">IF(OR($B97=$B103,AB100=0),0,ROUND((AC98+AH102)/AB100,0))</f>
        <v>0</v>
      </c>
      <c r="AC97" s="51">
        <f t="shared" ref="AC97:AC98" si="1490">SUM(AD97:AJ97)</f>
        <v>0</v>
      </c>
      <c r="AD97" s="52">
        <f>listopad!AD97</f>
        <v>0</v>
      </c>
      <c r="AE97" s="52">
        <f>listopad!AE97</f>
        <v>0</v>
      </c>
      <c r="AF97" s="52">
        <f>listopad!AF97</f>
        <v>0</v>
      </c>
      <c r="AG97" s="52">
        <f>listopad!AG97</f>
        <v>0</v>
      </c>
      <c r="AH97" s="53">
        <f>listopad!AH97</f>
        <v>0</v>
      </c>
      <c r="AI97" s="54">
        <f>listopad!AI97</f>
        <v>0</v>
      </c>
      <c r="AJ97" s="55">
        <f>listopad!AJ97</f>
        <v>0</v>
      </c>
      <c r="AK97" s="188">
        <f t="shared" ref="AK97" si="1491">IF(OR($B97=$B103,AK100=0),0,ROUND((AL98+AQ102)/AK100,0))</f>
        <v>0</v>
      </c>
      <c r="AL97" s="51">
        <f t="shared" ref="AL97:AL98" si="1492">SUM(AM97:AS97)</f>
        <v>0</v>
      </c>
      <c r="AM97" s="52">
        <f>listopad!AM97</f>
        <v>0</v>
      </c>
      <c r="AN97" s="52">
        <f>listopad!AN97</f>
        <v>0</v>
      </c>
      <c r="AO97" s="52">
        <f>listopad!AO97</f>
        <v>0</v>
      </c>
      <c r="AP97" s="52">
        <f>listopad!AP97</f>
        <v>0</v>
      </c>
      <c r="AQ97" s="53">
        <f>listopad!AQ97</f>
        <v>0</v>
      </c>
      <c r="AR97" s="54">
        <f>listopad!AR97</f>
        <v>0</v>
      </c>
      <c r="AS97" s="55">
        <f>listopad!AS97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listopad!F102</f>
        <v>0</v>
      </c>
      <c r="G102" s="184">
        <f>listopad!G102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listopad!B103</f>
        <v>0</v>
      </c>
      <c r="C103" s="317">
        <f>listopad!C103</f>
        <v>0</v>
      </c>
      <c r="D103" s="317">
        <f>listopad!D103</f>
        <v>0</v>
      </c>
      <c r="E103" s="317">
        <f>listopad!E103</f>
        <v>0</v>
      </c>
      <c r="F103" s="177">
        <f>listopad!F103</f>
        <v>18</v>
      </c>
      <c r="G103" s="185">
        <f>listopad!G103</f>
        <v>18</v>
      </c>
      <c r="H103" s="177"/>
      <c r="I103" s="192">
        <f t="shared" ref="I103:I107" si="1593">K103+T103+AC103+AL103+AU103</f>
        <v>0</v>
      </c>
      <c r="J103" s="186">
        <f t="shared" ref="J103" si="1594">IF(OR($B103=$B109,J106=0),0,ROUND((K104+P108)/J106,0))</f>
        <v>0</v>
      </c>
      <c r="K103" s="51">
        <f t="shared" ref="K103:K104" si="1595">SUM(L103:R103)</f>
        <v>0</v>
      </c>
      <c r="L103" s="52">
        <f>listopad!L103</f>
        <v>0</v>
      </c>
      <c r="M103" s="52">
        <f>listopad!M103</f>
        <v>0</v>
      </c>
      <c r="N103" s="52">
        <f>listopad!N103</f>
        <v>0</v>
      </c>
      <c r="O103" s="52">
        <f>listopad!O103</f>
        <v>0</v>
      </c>
      <c r="P103" s="53">
        <f>listopad!P103</f>
        <v>0</v>
      </c>
      <c r="Q103" s="54">
        <f>listopad!Q103</f>
        <v>0</v>
      </c>
      <c r="R103" s="55">
        <f>listopad!R103</f>
        <v>0</v>
      </c>
      <c r="S103" s="188">
        <f t="shared" ref="S103" si="1596">IF(OR($B103=$B109,S106=0),0,ROUND((T104+Y108)/S106,0))</f>
        <v>0</v>
      </c>
      <c r="T103" s="51">
        <f t="shared" ref="T103:T104" si="1597">SUM(U103:AA103)</f>
        <v>0</v>
      </c>
      <c r="U103" s="52">
        <f>listopad!U103</f>
        <v>0</v>
      </c>
      <c r="V103" s="52">
        <f>listopad!V103</f>
        <v>0</v>
      </c>
      <c r="W103" s="52">
        <f>listopad!W103</f>
        <v>0</v>
      </c>
      <c r="X103" s="52">
        <f>listopad!X103</f>
        <v>0</v>
      </c>
      <c r="Y103" s="53">
        <f>listopad!Y103</f>
        <v>0</v>
      </c>
      <c r="Z103" s="54">
        <f>listopad!Z103</f>
        <v>0</v>
      </c>
      <c r="AA103" s="55">
        <f>listopad!AA103</f>
        <v>0</v>
      </c>
      <c r="AB103" s="188">
        <f t="shared" ref="AB103" si="1598">IF(OR($B103=$B109,AB106=0),0,ROUND((AC104+AH108)/AB106,0))</f>
        <v>0</v>
      </c>
      <c r="AC103" s="51">
        <f t="shared" ref="AC103:AC104" si="1599">SUM(AD103:AJ103)</f>
        <v>0</v>
      </c>
      <c r="AD103" s="52">
        <f>listopad!AD103</f>
        <v>0</v>
      </c>
      <c r="AE103" s="52">
        <f>listopad!AE103</f>
        <v>0</v>
      </c>
      <c r="AF103" s="52">
        <f>listopad!AF103</f>
        <v>0</v>
      </c>
      <c r="AG103" s="52">
        <f>listopad!AG103</f>
        <v>0</v>
      </c>
      <c r="AH103" s="53">
        <f>listopad!AH103</f>
        <v>0</v>
      </c>
      <c r="AI103" s="54">
        <f>listopad!AI103</f>
        <v>0</v>
      </c>
      <c r="AJ103" s="55">
        <f>listopad!AJ103</f>
        <v>0</v>
      </c>
      <c r="AK103" s="188">
        <f t="shared" ref="AK103" si="1600">IF(OR($B103=$B109,AK106=0),0,ROUND((AL104+AQ108)/AK106,0))</f>
        <v>0</v>
      </c>
      <c r="AL103" s="51">
        <f t="shared" ref="AL103:AL104" si="1601">SUM(AM103:AS103)</f>
        <v>0</v>
      </c>
      <c r="AM103" s="52">
        <f>listopad!AM103</f>
        <v>0</v>
      </c>
      <c r="AN103" s="52">
        <f>listopad!AN103</f>
        <v>0</v>
      </c>
      <c r="AO103" s="52">
        <f>listopad!AO103</f>
        <v>0</v>
      </c>
      <c r="AP103" s="52">
        <f>listopad!AP103</f>
        <v>0</v>
      </c>
      <c r="AQ103" s="53">
        <f>listopad!AQ103</f>
        <v>0</v>
      </c>
      <c r="AR103" s="54">
        <f>listopad!AR103</f>
        <v>0</v>
      </c>
      <c r="AS103" s="55">
        <f>listopad!AS103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listopad!F108</f>
        <v>0</v>
      </c>
      <c r="G108" s="184">
        <f>listopad!G108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listopad!B109</f>
        <v>0</v>
      </c>
      <c r="C109" s="317">
        <f>listopad!C109</f>
        <v>0</v>
      </c>
      <c r="D109" s="317">
        <f>listopad!D109</f>
        <v>0</v>
      </c>
      <c r="E109" s="317">
        <f>listopad!E109</f>
        <v>0</v>
      </c>
      <c r="F109" s="177">
        <f>listopad!F109</f>
        <v>18</v>
      </c>
      <c r="G109" s="185">
        <f>listopad!G109</f>
        <v>18</v>
      </c>
      <c r="H109" s="177"/>
      <c r="I109" s="192">
        <f t="shared" ref="I109:I113" si="1702">K109+T109+AC109+AL109+AU109</f>
        <v>0</v>
      </c>
      <c r="J109" s="186">
        <f t="shared" ref="J109" si="1703">IF(OR($B109=$B115,J112=0),0,ROUND((K110+P114)/J112,0))</f>
        <v>0</v>
      </c>
      <c r="K109" s="51">
        <f t="shared" ref="K109:K110" si="1704">SUM(L109:R109)</f>
        <v>0</v>
      </c>
      <c r="L109" s="52">
        <f>listopad!L109</f>
        <v>0</v>
      </c>
      <c r="M109" s="52">
        <f>listopad!M109</f>
        <v>0</v>
      </c>
      <c r="N109" s="52">
        <f>listopad!N109</f>
        <v>0</v>
      </c>
      <c r="O109" s="52">
        <f>listopad!O109</f>
        <v>0</v>
      </c>
      <c r="P109" s="53">
        <f>listopad!P109</f>
        <v>0</v>
      </c>
      <c r="Q109" s="54">
        <f>listopad!Q109</f>
        <v>0</v>
      </c>
      <c r="R109" s="55">
        <f>listopad!R109</f>
        <v>0</v>
      </c>
      <c r="S109" s="188">
        <f t="shared" ref="S109" si="1705">IF(OR($B109=$B115,S112=0),0,ROUND((T110+Y114)/S112,0))</f>
        <v>0</v>
      </c>
      <c r="T109" s="51">
        <f t="shared" ref="T109:T110" si="1706">SUM(U109:AA109)</f>
        <v>0</v>
      </c>
      <c r="U109" s="52">
        <f>listopad!U109</f>
        <v>0</v>
      </c>
      <c r="V109" s="52">
        <f>listopad!V109</f>
        <v>0</v>
      </c>
      <c r="W109" s="52">
        <f>listopad!W109</f>
        <v>0</v>
      </c>
      <c r="X109" s="52">
        <f>listopad!X109</f>
        <v>0</v>
      </c>
      <c r="Y109" s="53">
        <f>listopad!Y109</f>
        <v>0</v>
      </c>
      <c r="Z109" s="54">
        <f>listopad!Z109</f>
        <v>0</v>
      </c>
      <c r="AA109" s="55">
        <f>listopad!AA109</f>
        <v>0</v>
      </c>
      <c r="AB109" s="188">
        <f t="shared" ref="AB109" si="1707">IF(OR($B109=$B115,AB112=0),0,ROUND((AC110+AH114)/AB112,0))</f>
        <v>0</v>
      </c>
      <c r="AC109" s="51">
        <f t="shared" ref="AC109:AC110" si="1708">SUM(AD109:AJ109)</f>
        <v>0</v>
      </c>
      <c r="AD109" s="52">
        <f>listopad!AD109</f>
        <v>0</v>
      </c>
      <c r="AE109" s="52">
        <f>listopad!AE109</f>
        <v>0</v>
      </c>
      <c r="AF109" s="52">
        <f>listopad!AF109</f>
        <v>0</v>
      </c>
      <c r="AG109" s="52">
        <f>listopad!AG109</f>
        <v>0</v>
      </c>
      <c r="AH109" s="53">
        <f>listopad!AH109</f>
        <v>0</v>
      </c>
      <c r="AI109" s="54">
        <f>listopad!AI109</f>
        <v>0</v>
      </c>
      <c r="AJ109" s="55">
        <f>listopad!AJ109</f>
        <v>0</v>
      </c>
      <c r="AK109" s="188">
        <f t="shared" ref="AK109" si="1709">IF(OR($B109=$B115,AK112=0),0,ROUND((AL110+AQ114)/AK112,0))</f>
        <v>0</v>
      </c>
      <c r="AL109" s="51">
        <f t="shared" ref="AL109:AL110" si="1710">SUM(AM109:AS109)</f>
        <v>0</v>
      </c>
      <c r="AM109" s="52">
        <f>listopad!AM109</f>
        <v>0</v>
      </c>
      <c r="AN109" s="52">
        <f>listopad!AN109</f>
        <v>0</v>
      </c>
      <c r="AO109" s="52">
        <f>listopad!AO109</f>
        <v>0</v>
      </c>
      <c r="AP109" s="52">
        <f>listopad!AP109</f>
        <v>0</v>
      </c>
      <c r="AQ109" s="53">
        <f>listopad!AQ109</f>
        <v>0</v>
      </c>
      <c r="AR109" s="54">
        <f>listopad!AR109</f>
        <v>0</v>
      </c>
      <c r="AS109" s="55">
        <f>listopad!AS109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listopad!F114</f>
        <v>0</v>
      </c>
      <c r="G114" s="184">
        <f>listopad!G114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listopad!B115</f>
        <v>0</v>
      </c>
      <c r="C115" s="317">
        <f>listopad!C115</f>
        <v>0</v>
      </c>
      <c r="D115" s="317">
        <f>listopad!D115</f>
        <v>0</v>
      </c>
      <c r="E115" s="317">
        <f>listopad!E115</f>
        <v>0</v>
      </c>
      <c r="F115" s="177">
        <f>listopad!F115</f>
        <v>18</v>
      </c>
      <c r="G115" s="185">
        <f>listopad!G115</f>
        <v>18</v>
      </c>
      <c r="H115" s="177"/>
      <c r="I115" s="192">
        <f t="shared" ref="I115:I119" si="1811">K115+T115+AC115+AL115+AU115</f>
        <v>0</v>
      </c>
      <c r="J115" s="186">
        <f t="shared" ref="J115" si="1812">IF(OR($B115=$B121,J118=0),0,ROUND((K116+P120)/J118,0))</f>
        <v>0</v>
      </c>
      <c r="K115" s="51">
        <f t="shared" ref="K115:K116" si="1813">SUM(L115:R115)</f>
        <v>0</v>
      </c>
      <c r="L115" s="52">
        <f>listopad!L115</f>
        <v>0</v>
      </c>
      <c r="M115" s="52">
        <f>listopad!M115</f>
        <v>0</v>
      </c>
      <c r="N115" s="52">
        <f>listopad!N115</f>
        <v>0</v>
      </c>
      <c r="O115" s="52">
        <f>listopad!O115</f>
        <v>0</v>
      </c>
      <c r="P115" s="53">
        <f>listopad!P115</f>
        <v>0</v>
      </c>
      <c r="Q115" s="54">
        <f>listopad!Q115</f>
        <v>0</v>
      </c>
      <c r="R115" s="55">
        <f>listopad!R115</f>
        <v>0</v>
      </c>
      <c r="S115" s="188">
        <f t="shared" ref="S115" si="1814">IF(OR($B115=$B121,S118=0),0,ROUND((T116+Y120)/S118,0))</f>
        <v>0</v>
      </c>
      <c r="T115" s="51">
        <f t="shared" ref="T115:T116" si="1815">SUM(U115:AA115)</f>
        <v>0</v>
      </c>
      <c r="U115" s="52">
        <f>listopad!U115</f>
        <v>0</v>
      </c>
      <c r="V115" s="52">
        <f>listopad!V115</f>
        <v>0</v>
      </c>
      <c r="W115" s="52">
        <f>listopad!W115</f>
        <v>0</v>
      </c>
      <c r="X115" s="52">
        <f>listopad!X115</f>
        <v>0</v>
      </c>
      <c r="Y115" s="53">
        <f>listopad!Y115</f>
        <v>0</v>
      </c>
      <c r="Z115" s="54">
        <f>listopad!Z115</f>
        <v>0</v>
      </c>
      <c r="AA115" s="55">
        <f>listopad!AA115</f>
        <v>0</v>
      </c>
      <c r="AB115" s="188">
        <f t="shared" ref="AB115" si="1816">IF(OR($B115=$B121,AB118=0),0,ROUND((AC116+AH120)/AB118,0))</f>
        <v>0</v>
      </c>
      <c r="AC115" s="51">
        <f t="shared" ref="AC115:AC116" si="1817">SUM(AD115:AJ115)</f>
        <v>0</v>
      </c>
      <c r="AD115" s="52">
        <f>listopad!AD115</f>
        <v>0</v>
      </c>
      <c r="AE115" s="52">
        <f>listopad!AE115</f>
        <v>0</v>
      </c>
      <c r="AF115" s="52">
        <f>listopad!AF115</f>
        <v>0</v>
      </c>
      <c r="AG115" s="52">
        <f>listopad!AG115</f>
        <v>0</v>
      </c>
      <c r="AH115" s="53">
        <f>listopad!AH115</f>
        <v>0</v>
      </c>
      <c r="AI115" s="54">
        <f>listopad!AI115</f>
        <v>0</v>
      </c>
      <c r="AJ115" s="55">
        <f>listopad!AJ115</f>
        <v>0</v>
      </c>
      <c r="AK115" s="188">
        <f t="shared" ref="AK115" si="1818">IF(OR($B115=$B121,AK118=0),0,ROUND((AL116+AQ120)/AK118,0))</f>
        <v>0</v>
      </c>
      <c r="AL115" s="51">
        <f t="shared" ref="AL115:AL116" si="1819">SUM(AM115:AS115)</f>
        <v>0</v>
      </c>
      <c r="AM115" s="52">
        <f>listopad!AM115</f>
        <v>0</v>
      </c>
      <c r="AN115" s="52">
        <f>listopad!AN115</f>
        <v>0</v>
      </c>
      <c r="AO115" s="52">
        <f>listopad!AO115</f>
        <v>0</v>
      </c>
      <c r="AP115" s="52">
        <f>listopad!AP115</f>
        <v>0</v>
      </c>
      <c r="AQ115" s="53">
        <f>listopad!AQ115</f>
        <v>0</v>
      </c>
      <c r="AR115" s="54">
        <f>listopad!AR115</f>
        <v>0</v>
      </c>
      <c r="AS115" s="55">
        <f>listopad!AS115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listopad!F120</f>
        <v>0</v>
      </c>
      <c r="G120" s="184">
        <f>listopad!G120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listopad!B121</f>
        <v>0</v>
      </c>
      <c r="C121" s="317">
        <f>listopad!C121</f>
        <v>0</v>
      </c>
      <c r="D121" s="317">
        <f>listopad!D121</f>
        <v>0</v>
      </c>
      <c r="E121" s="317">
        <f>listopad!E121</f>
        <v>0</v>
      </c>
      <c r="F121" s="177">
        <f>listopad!F121</f>
        <v>18</v>
      </c>
      <c r="G121" s="185">
        <f>listopad!G121</f>
        <v>18</v>
      </c>
      <c r="H121" s="177"/>
      <c r="I121" s="192">
        <f t="shared" ref="I121:I125" si="1920">K121+T121+AC121+AL121+AU121</f>
        <v>0</v>
      </c>
      <c r="J121" s="186">
        <f t="shared" ref="J121" si="1921">IF(OR($B121=$B127,J124=0),0,ROUND((K122+P126)/J124,0))</f>
        <v>0</v>
      </c>
      <c r="K121" s="51">
        <f t="shared" ref="K121:K122" si="1922">SUM(L121:R121)</f>
        <v>0</v>
      </c>
      <c r="L121" s="52">
        <f>listopad!L121</f>
        <v>0</v>
      </c>
      <c r="M121" s="52">
        <f>listopad!M121</f>
        <v>0</v>
      </c>
      <c r="N121" s="52">
        <f>listopad!N121</f>
        <v>0</v>
      </c>
      <c r="O121" s="52">
        <f>listopad!O121</f>
        <v>0</v>
      </c>
      <c r="P121" s="53">
        <f>listopad!P121</f>
        <v>0</v>
      </c>
      <c r="Q121" s="54">
        <f>listopad!Q121</f>
        <v>0</v>
      </c>
      <c r="R121" s="55">
        <f>listopad!R121</f>
        <v>0</v>
      </c>
      <c r="S121" s="188">
        <f t="shared" ref="S121" si="1923">IF(OR($B121=$B127,S124=0),0,ROUND((T122+Y126)/S124,0))</f>
        <v>0</v>
      </c>
      <c r="T121" s="51">
        <f t="shared" ref="T121:T122" si="1924">SUM(U121:AA121)</f>
        <v>0</v>
      </c>
      <c r="U121" s="52">
        <f>listopad!U121</f>
        <v>0</v>
      </c>
      <c r="V121" s="52">
        <f>listopad!V121</f>
        <v>0</v>
      </c>
      <c r="W121" s="52">
        <f>listopad!W121</f>
        <v>0</v>
      </c>
      <c r="X121" s="52">
        <f>listopad!X121</f>
        <v>0</v>
      </c>
      <c r="Y121" s="53">
        <f>listopad!Y121</f>
        <v>0</v>
      </c>
      <c r="Z121" s="54">
        <f>listopad!Z121</f>
        <v>0</v>
      </c>
      <c r="AA121" s="55">
        <f>listopad!AA121</f>
        <v>0</v>
      </c>
      <c r="AB121" s="188">
        <f t="shared" ref="AB121" si="1925">IF(OR($B121=$B127,AB124=0),0,ROUND((AC122+AH126)/AB124,0))</f>
        <v>0</v>
      </c>
      <c r="AC121" s="51">
        <f t="shared" ref="AC121:AC122" si="1926">SUM(AD121:AJ121)</f>
        <v>0</v>
      </c>
      <c r="AD121" s="52">
        <f>listopad!AD121</f>
        <v>0</v>
      </c>
      <c r="AE121" s="52">
        <f>listopad!AE121</f>
        <v>0</v>
      </c>
      <c r="AF121" s="52">
        <f>listopad!AF121</f>
        <v>0</v>
      </c>
      <c r="AG121" s="52">
        <f>listopad!AG121</f>
        <v>0</v>
      </c>
      <c r="AH121" s="53">
        <f>listopad!AH121</f>
        <v>0</v>
      </c>
      <c r="AI121" s="54">
        <f>listopad!AI121</f>
        <v>0</v>
      </c>
      <c r="AJ121" s="55">
        <f>listopad!AJ121</f>
        <v>0</v>
      </c>
      <c r="AK121" s="188">
        <f t="shared" ref="AK121" si="1927">IF(OR($B121=$B127,AK124=0),0,ROUND((AL122+AQ126)/AK124,0))</f>
        <v>0</v>
      </c>
      <c r="AL121" s="51">
        <f t="shared" ref="AL121:AL122" si="1928">SUM(AM121:AS121)</f>
        <v>0</v>
      </c>
      <c r="AM121" s="52">
        <f>listopad!AM121</f>
        <v>0</v>
      </c>
      <c r="AN121" s="52">
        <f>listopad!AN121</f>
        <v>0</v>
      </c>
      <c r="AO121" s="52">
        <f>listopad!AO121</f>
        <v>0</v>
      </c>
      <c r="AP121" s="52">
        <f>listopad!AP121</f>
        <v>0</v>
      </c>
      <c r="AQ121" s="53">
        <f>listopad!AQ121</f>
        <v>0</v>
      </c>
      <c r="AR121" s="54">
        <f>listopad!AR121</f>
        <v>0</v>
      </c>
      <c r="AS121" s="55">
        <f>listopad!AS121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listopad!F126</f>
        <v>0</v>
      </c>
      <c r="G126" s="184">
        <f>listopad!G126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listopad!B127</f>
        <v>0</v>
      </c>
      <c r="C127" s="317">
        <f>listopad!C127</f>
        <v>0</v>
      </c>
      <c r="D127" s="317">
        <f>listopad!D127</f>
        <v>0</v>
      </c>
      <c r="E127" s="317">
        <f>listopad!E127</f>
        <v>0</v>
      </c>
      <c r="F127" s="177">
        <f>listopad!F127</f>
        <v>18</v>
      </c>
      <c r="G127" s="185">
        <f>listopad!G127</f>
        <v>18</v>
      </c>
      <c r="H127" s="177"/>
      <c r="I127" s="192">
        <f t="shared" ref="I127:I131" si="2029">K127+T127+AC127+AL127+AU127</f>
        <v>0</v>
      </c>
      <c r="J127" s="186">
        <f t="shared" ref="J127" si="2030">IF(OR($B127=$B133,J130=0),0,ROUND((K128+P132)/J130,0))</f>
        <v>0</v>
      </c>
      <c r="K127" s="51">
        <f t="shared" ref="K127:K128" si="2031">SUM(L127:R127)</f>
        <v>0</v>
      </c>
      <c r="L127" s="52">
        <f>listopad!L127</f>
        <v>0</v>
      </c>
      <c r="M127" s="52">
        <f>listopad!M127</f>
        <v>0</v>
      </c>
      <c r="N127" s="52">
        <f>listopad!N127</f>
        <v>0</v>
      </c>
      <c r="O127" s="52">
        <f>listopad!O127</f>
        <v>0</v>
      </c>
      <c r="P127" s="53">
        <f>listopad!P127</f>
        <v>0</v>
      </c>
      <c r="Q127" s="54">
        <f>listopad!Q127</f>
        <v>0</v>
      </c>
      <c r="R127" s="55">
        <f>listopad!R127</f>
        <v>0</v>
      </c>
      <c r="S127" s="188">
        <f t="shared" ref="S127" si="2032">IF(OR($B127=$B133,S130=0),0,ROUND((T128+Y132)/S130,0))</f>
        <v>0</v>
      </c>
      <c r="T127" s="51">
        <f t="shared" ref="T127:T128" si="2033">SUM(U127:AA127)</f>
        <v>0</v>
      </c>
      <c r="U127" s="52">
        <f>listopad!U127</f>
        <v>0</v>
      </c>
      <c r="V127" s="52">
        <f>listopad!V127</f>
        <v>0</v>
      </c>
      <c r="W127" s="52">
        <f>listopad!W127</f>
        <v>0</v>
      </c>
      <c r="X127" s="52">
        <f>listopad!X127</f>
        <v>0</v>
      </c>
      <c r="Y127" s="53">
        <f>listopad!Y127</f>
        <v>0</v>
      </c>
      <c r="Z127" s="54">
        <f>listopad!Z127</f>
        <v>0</v>
      </c>
      <c r="AA127" s="55">
        <f>listopad!AA127</f>
        <v>0</v>
      </c>
      <c r="AB127" s="188">
        <f t="shared" ref="AB127" si="2034">IF(OR($B127=$B133,AB130=0),0,ROUND((AC128+AH132)/AB130,0))</f>
        <v>0</v>
      </c>
      <c r="AC127" s="51">
        <f t="shared" ref="AC127:AC128" si="2035">SUM(AD127:AJ127)</f>
        <v>0</v>
      </c>
      <c r="AD127" s="52">
        <f>listopad!AD127</f>
        <v>0</v>
      </c>
      <c r="AE127" s="52">
        <f>listopad!AE127</f>
        <v>0</v>
      </c>
      <c r="AF127" s="52">
        <f>listopad!AF127</f>
        <v>0</v>
      </c>
      <c r="AG127" s="52">
        <f>listopad!AG127</f>
        <v>0</v>
      </c>
      <c r="AH127" s="53">
        <f>listopad!AH127</f>
        <v>0</v>
      </c>
      <c r="AI127" s="54">
        <f>listopad!AI127</f>
        <v>0</v>
      </c>
      <c r="AJ127" s="55">
        <f>listopad!AJ127</f>
        <v>0</v>
      </c>
      <c r="AK127" s="188">
        <f t="shared" ref="AK127" si="2036">IF(OR($B127=$B133,AK130=0),0,ROUND((AL128+AQ132)/AK130,0))</f>
        <v>0</v>
      </c>
      <c r="AL127" s="51">
        <f t="shared" ref="AL127:AL128" si="2037">SUM(AM127:AS127)</f>
        <v>0</v>
      </c>
      <c r="AM127" s="52">
        <f>listopad!AM127</f>
        <v>0</v>
      </c>
      <c r="AN127" s="52">
        <f>listopad!AN127</f>
        <v>0</v>
      </c>
      <c r="AO127" s="52">
        <f>listopad!AO127</f>
        <v>0</v>
      </c>
      <c r="AP127" s="52">
        <f>listopad!AP127</f>
        <v>0</v>
      </c>
      <c r="AQ127" s="53">
        <f>listopad!AQ127</f>
        <v>0</v>
      </c>
      <c r="AR127" s="54">
        <f>listopad!AR127</f>
        <v>0</v>
      </c>
      <c r="AS127" s="55">
        <f>listopad!AS127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listopad!F132</f>
        <v>0</v>
      </c>
      <c r="G132" s="184">
        <f>listopad!G132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listopad!B133</f>
        <v>0</v>
      </c>
      <c r="C133" s="317">
        <f>listopad!C133</f>
        <v>0</v>
      </c>
      <c r="D133" s="317">
        <f>listopad!D133</f>
        <v>0</v>
      </c>
      <c r="E133" s="317">
        <f>listopad!E133</f>
        <v>0</v>
      </c>
      <c r="F133" s="177">
        <f>listopad!F133</f>
        <v>18</v>
      </c>
      <c r="G133" s="185">
        <f>listopad!G133</f>
        <v>18</v>
      </c>
      <c r="H133" s="177"/>
      <c r="I133" s="192">
        <f t="shared" ref="I133:I137" si="2138">K133+T133+AC133+AL133+AU133</f>
        <v>0</v>
      </c>
      <c r="J133" s="186">
        <f t="shared" ref="J133" si="2139">IF(OR($B133=$B139,J136=0),0,ROUND((K134+P138)/J136,0))</f>
        <v>0</v>
      </c>
      <c r="K133" s="51">
        <f t="shared" ref="K133:K134" si="2140">SUM(L133:R133)</f>
        <v>0</v>
      </c>
      <c r="L133" s="52">
        <f>listopad!L133</f>
        <v>0</v>
      </c>
      <c r="M133" s="52">
        <f>listopad!M133</f>
        <v>0</v>
      </c>
      <c r="N133" s="52">
        <f>listopad!N133</f>
        <v>0</v>
      </c>
      <c r="O133" s="52">
        <f>listopad!O133</f>
        <v>0</v>
      </c>
      <c r="P133" s="53">
        <f>listopad!P133</f>
        <v>0</v>
      </c>
      <c r="Q133" s="54">
        <f>listopad!Q133</f>
        <v>0</v>
      </c>
      <c r="R133" s="55">
        <f>listopad!R133</f>
        <v>0</v>
      </c>
      <c r="S133" s="188">
        <f t="shared" ref="S133" si="2141">IF(OR($B133=$B139,S136=0),0,ROUND((T134+Y138)/S136,0))</f>
        <v>0</v>
      </c>
      <c r="T133" s="51">
        <f t="shared" ref="T133:T134" si="2142">SUM(U133:AA133)</f>
        <v>0</v>
      </c>
      <c r="U133" s="52">
        <f>listopad!U133</f>
        <v>0</v>
      </c>
      <c r="V133" s="52">
        <f>listopad!V133</f>
        <v>0</v>
      </c>
      <c r="W133" s="52">
        <f>listopad!W133</f>
        <v>0</v>
      </c>
      <c r="X133" s="52">
        <f>listopad!X133</f>
        <v>0</v>
      </c>
      <c r="Y133" s="53">
        <f>listopad!Y133</f>
        <v>0</v>
      </c>
      <c r="Z133" s="54">
        <f>listopad!Z133</f>
        <v>0</v>
      </c>
      <c r="AA133" s="55">
        <f>listopad!AA133</f>
        <v>0</v>
      </c>
      <c r="AB133" s="188">
        <f t="shared" ref="AB133" si="2143">IF(OR($B133=$B139,AB136=0),0,ROUND((AC134+AH138)/AB136,0))</f>
        <v>0</v>
      </c>
      <c r="AC133" s="51">
        <f t="shared" ref="AC133:AC134" si="2144">SUM(AD133:AJ133)</f>
        <v>0</v>
      </c>
      <c r="AD133" s="52">
        <f>listopad!AD133</f>
        <v>0</v>
      </c>
      <c r="AE133" s="52">
        <f>listopad!AE133</f>
        <v>0</v>
      </c>
      <c r="AF133" s="52">
        <f>listopad!AF133</f>
        <v>0</v>
      </c>
      <c r="AG133" s="52">
        <f>listopad!AG133</f>
        <v>0</v>
      </c>
      <c r="AH133" s="53">
        <f>listopad!AH133</f>
        <v>0</v>
      </c>
      <c r="AI133" s="54">
        <f>listopad!AI133</f>
        <v>0</v>
      </c>
      <c r="AJ133" s="55">
        <f>listopad!AJ133</f>
        <v>0</v>
      </c>
      <c r="AK133" s="188">
        <f t="shared" ref="AK133" si="2145">IF(OR($B133=$B139,AK136=0),0,ROUND((AL134+AQ138)/AK136,0))</f>
        <v>0</v>
      </c>
      <c r="AL133" s="51">
        <f t="shared" ref="AL133:AL134" si="2146">SUM(AM133:AS133)</f>
        <v>0</v>
      </c>
      <c r="AM133" s="52">
        <f>listopad!AM133</f>
        <v>0</v>
      </c>
      <c r="AN133" s="52">
        <f>listopad!AN133</f>
        <v>0</v>
      </c>
      <c r="AO133" s="52">
        <f>listopad!AO133</f>
        <v>0</v>
      </c>
      <c r="AP133" s="52">
        <f>listopad!AP133</f>
        <v>0</v>
      </c>
      <c r="AQ133" s="53">
        <f>listopad!AQ133</f>
        <v>0</v>
      </c>
      <c r="AR133" s="54">
        <f>listopad!AR133</f>
        <v>0</v>
      </c>
      <c r="AS133" s="55">
        <f>listopad!AS133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listopad!F138</f>
        <v>0</v>
      </c>
      <c r="G138" s="204">
        <f>listopad!G138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39:E139"/>
    <mergeCell ref="B142:B143"/>
    <mergeCell ref="B144:E144"/>
    <mergeCell ref="C142:E143"/>
    <mergeCell ref="M144:N144"/>
    <mergeCell ref="V144:W144"/>
    <mergeCell ref="AE144:AF144"/>
    <mergeCell ref="AN144:AO144"/>
    <mergeCell ref="AW144:AX144"/>
    <mergeCell ref="B121:E121"/>
    <mergeCell ref="B124:B125"/>
    <mergeCell ref="B126:E126"/>
    <mergeCell ref="C124:E125"/>
    <mergeCell ref="M126:N126"/>
    <mergeCell ref="V126:W126"/>
    <mergeCell ref="AE126:AF126"/>
    <mergeCell ref="AN126:AO126"/>
    <mergeCell ref="AW126:AX126"/>
    <mergeCell ref="B133:E133"/>
    <mergeCell ref="B136:B137"/>
    <mergeCell ref="B138:E138"/>
    <mergeCell ref="C136:E137"/>
    <mergeCell ref="B127:E127"/>
    <mergeCell ref="B130:B131"/>
    <mergeCell ref="B132:E132"/>
    <mergeCell ref="C130:E131"/>
    <mergeCell ref="M132:N132"/>
    <mergeCell ref="V132:W132"/>
    <mergeCell ref="AE132:AF132"/>
    <mergeCell ref="AN132:AO132"/>
    <mergeCell ref="AW132:AX132"/>
    <mergeCell ref="M138:N138"/>
    <mergeCell ref="V138:W138"/>
    <mergeCell ref="AE138:AF138"/>
    <mergeCell ref="AN138:AO138"/>
    <mergeCell ref="AW138:AX138"/>
    <mergeCell ref="B103:E103"/>
    <mergeCell ref="B106:B107"/>
    <mergeCell ref="B108:E108"/>
    <mergeCell ref="C106:E107"/>
    <mergeCell ref="M108:N108"/>
    <mergeCell ref="V108:W108"/>
    <mergeCell ref="AE108:AF108"/>
    <mergeCell ref="AN108:AO108"/>
    <mergeCell ref="AW108:AX108"/>
    <mergeCell ref="B115:E115"/>
    <mergeCell ref="B118:B119"/>
    <mergeCell ref="B120:E120"/>
    <mergeCell ref="C118:E119"/>
    <mergeCell ref="B109:E109"/>
    <mergeCell ref="B112:B113"/>
    <mergeCell ref="B114:E114"/>
    <mergeCell ref="C112:E113"/>
    <mergeCell ref="M114:N114"/>
    <mergeCell ref="V114:W114"/>
    <mergeCell ref="AE114:AF114"/>
    <mergeCell ref="AN114:AO114"/>
    <mergeCell ref="AW114:AX114"/>
    <mergeCell ref="M120:N120"/>
    <mergeCell ref="V120:W120"/>
    <mergeCell ref="AE120:AF120"/>
    <mergeCell ref="AN120:AO120"/>
    <mergeCell ref="AW120:AX120"/>
    <mergeCell ref="B85:E85"/>
    <mergeCell ref="B88:B89"/>
    <mergeCell ref="B90:E90"/>
    <mergeCell ref="C88:E89"/>
    <mergeCell ref="M90:N90"/>
    <mergeCell ref="V90:W90"/>
    <mergeCell ref="AE90:AF90"/>
    <mergeCell ref="AN90:AO90"/>
    <mergeCell ref="AW90:AX90"/>
    <mergeCell ref="B97:E97"/>
    <mergeCell ref="B100:B101"/>
    <mergeCell ref="B102:E102"/>
    <mergeCell ref="C100:E101"/>
    <mergeCell ref="B91:E91"/>
    <mergeCell ref="B94:B95"/>
    <mergeCell ref="B96:E96"/>
    <mergeCell ref="C94:E95"/>
    <mergeCell ref="M96:N96"/>
    <mergeCell ref="V96:W96"/>
    <mergeCell ref="AE96:AF96"/>
    <mergeCell ref="AN96:AO96"/>
    <mergeCell ref="AW96:AX96"/>
    <mergeCell ref="M102:N102"/>
    <mergeCell ref="V102:W102"/>
    <mergeCell ref="AE102:AF102"/>
    <mergeCell ref="AN102:AO102"/>
    <mergeCell ref="AW102:AX102"/>
    <mergeCell ref="B67:E67"/>
    <mergeCell ref="B70:B71"/>
    <mergeCell ref="B72:E72"/>
    <mergeCell ref="C70:E71"/>
    <mergeCell ref="M72:N72"/>
    <mergeCell ref="V72:W72"/>
    <mergeCell ref="AE72:AF72"/>
    <mergeCell ref="AN72:AO72"/>
    <mergeCell ref="AW72:AX72"/>
    <mergeCell ref="B79:E79"/>
    <mergeCell ref="B82:B83"/>
    <mergeCell ref="B84:E84"/>
    <mergeCell ref="C82:E83"/>
    <mergeCell ref="B73:E73"/>
    <mergeCell ref="B76:B77"/>
    <mergeCell ref="B78:E78"/>
    <mergeCell ref="C76:E77"/>
    <mergeCell ref="M78:N78"/>
    <mergeCell ref="V78:W78"/>
    <mergeCell ref="AE78:AF78"/>
    <mergeCell ref="AN78:AO78"/>
    <mergeCell ref="AW78:AX78"/>
    <mergeCell ref="M84:N84"/>
    <mergeCell ref="V84:W84"/>
    <mergeCell ref="AE84:AF84"/>
    <mergeCell ref="AN84:AO84"/>
    <mergeCell ref="AW84:AX84"/>
    <mergeCell ref="B52:B53"/>
    <mergeCell ref="B54:E54"/>
    <mergeCell ref="C52:E53"/>
    <mergeCell ref="M54:N54"/>
    <mergeCell ref="V54:W54"/>
    <mergeCell ref="AE54:AF54"/>
    <mergeCell ref="AN54:AO54"/>
    <mergeCell ref="AW54:AX54"/>
    <mergeCell ref="B61:E61"/>
    <mergeCell ref="AE60:AF60"/>
    <mergeCell ref="AN60:AO60"/>
    <mergeCell ref="AW60:AX60"/>
    <mergeCell ref="B66:E66"/>
    <mergeCell ref="C64:E65"/>
    <mergeCell ref="B55:E55"/>
    <mergeCell ref="B58:B59"/>
    <mergeCell ref="B60:E60"/>
    <mergeCell ref="C58:E59"/>
    <mergeCell ref="M60:N60"/>
    <mergeCell ref="V60:W60"/>
    <mergeCell ref="M66:N66"/>
    <mergeCell ref="V66:W66"/>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s>
  <conditionalFormatting sqref="B24:E24">
    <cfRule type="notContainsBlanks" dxfId="8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88" priority="5">
      <formula>LEN(TRIM(B30))&gt;0</formula>
    </cfRule>
  </conditionalFormatting>
  <dataValidations xWindow="170" yWindow="302"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9B330282-EA3A-40B3-9377-FD71C44CEE8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A2590E01-64A5-4479-AFAB-B3ED5CB3BBE9}">
            <xm:f>NOT(ISERROR(SEARCH(Wydruk!$AE$9,B24)))</xm:f>
            <xm:f>Wydruk!$AE$9</xm:f>
            <x14:dxf>
              <font>
                <b/>
                <i val="0"/>
                <color rgb="FFFF0000"/>
              </font>
              <fill>
                <patternFill>
                  <bgColor rgb="FFFFFF99"/>
                </patternFill>
              </fill>
            </x14:dxf>
          </x14:cfRule>
          <x14:cfRule type="containsText" priority="23" operator="containsText" id="{68E6C32D-820E-4370-8146-5D8AFBAEFD8F}">
            <xm:f>NOT(ISERROR(SEARCH(Wydruk!$AE$10,B24)))</xm:f>
            <xm:f>Wydruk!$AE$10</xm:f>
            <x14:dxf>
              <font>
                <b val="0"/>
                <i val="0"/>
                <color auto="1"/>
              </font>
              <fill>
                <patternFill>
                  <bgColor rgb="FFFFFF99"/>
                </patternFill>
              </fill>
            </x14:dxf>
          </x14:cfRule>
          <x14:cfRule type="cellIs" priority="24" operator="equal" id="{516B5E73-9C0F-40AE-B613-034C4088B77D}">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71BA132-B870-4EC9-B884-6788A1DC7CD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B747CC4C-3C46-4FA7-A411-167AC1A9280D}">
            <xm:f>NOT(ISERROR(SEARCH(Wydruk!$AE$9,B30)))</xm:f>
            <xm:f>Wydruk!$AE$9</xm:f>
            <x14:dxf>
              <font>
                <b/>
                <i val="0"/>
                <color rgb="FFFF0000"/>
              </font>
              <fill>
                <patternFill>
                  <bgColor rgb="FFFFFF99"/>
                </patternFill>
              </fill>
            </x14:dxf>
          </x14:cfRule>
          <x14:cfRule type="containsText" priority="3" operator="containsText" id="{D266ED7C-4D32-4714-81FD-54EAE0B5667B}">
            <xm:f>NOT(ISERROR(SEARCH(Wydruk!$AE$10,B30)))</xm:f>
            <xm:f>Wydruk!$AE$10</xm:f>
            <x14:dxf>
              <font>
                <b val="0"/>
                <i val="0"/>
                <color auto="1"/>
              </font>
              <fill>
                <patternFill>
                  <bgColor rgb="FFFFFF99"/>
                </patternFill>
              </fill>
            </x14:dxf>
          </x14:cfRule>
          <x14:cfRule type="cellIs" priority="4" operator="equal" id="{5B92AE20-94AC-4FC4-8420-36F947091C34}">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 filterMode="1"/>
  <dimension ref="A1:BC144"/>
  <sheetViews>
    <sheetView showGridLines="0" topLeftCell="B1" workbookViewId="0">
      <pane xSplit="9" ySplit="12" topLeftCell="K37"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44573</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IF(grudzień!AU19=0,grudzień!AV2,grudzień!BB2+1)</f>
        <v>44557</v>
      </c>
      <c r="M2" s="326">
        <f t="shared" ref="M2:R2" si="0">L2+1</f>
        <v>44558</v>
      </c>
      <c r="N2" s="326">
        <f t="shared" si="0"/>
        <v>44559</v>
      </c>
      <c r="O2" s="326">
        <f t="shared" si="0"/>
        <v>44560</v>
      </c>
      <c r="P2" s="326">
        <f t="shared" si="0"/>
        <v>44561</v>
      </c>
      <c r="Q2" s="325">
        <f t="shared" si="0"/>
        <v>44562</v>
      </c>
      <c r="R2" s="329">
        <f t="shared" si="0"/>
        <v>44563</v>
      </c>
      <c r="S2" s="331"/>
      <c r="T2" s="327" t="str">
        <f>K2</f>
        <v>suma</v>
      </c>
      <c r="U2" s="326">
        <f>R2+1</f>
        <v>44564</v>
      </c>
      <c r="V2" s="326">
        <f t="shared" ref="V2:AA2" si="1">U2+1</f>
        <v>44565</v>
      </c>
      <c r="W2" s="326">
        <f t="shared" si="1"/>
        <v>44566</v>
      </c>
      <c r="X2" s="326">
        <f t="shared" si="1"/>
        <v>44567</v>
      </c>
      <c r="Y2" s="326">
        <f t="shared" si="1"/>
        <v>44568</v>
      </c>
      <c r="Z2" s="325">
        <f t="shared" si="1"/>
        <v>44569</v>
      </c>
      <c r="AA2" s="329">
        <f t="shared" si="1"/>
        <v>44570</v>
      </c>
      <c r="AB2" s="331"/>
      <c r="AC2" s="327" t="str">
        <f>T2</f>
        <v>suma</v>
      </c>
      <c r="AD2" s="326">
        <f>AA2+1</f>
        <v>44571</v>
      </c>
      <c r="AE2" s="326">
        <f t="shared" ref="AE2:AJ2" si="2">AD2+1</f>
        <v>44572</v>
      </c>
      <c r="AF2" s="326">
        <f t="shared" si="2"/>
        <v>44573</v>
      </c>
      <c r="AG2" s="326">
        <f t="shared" si="2"/>
        <v>44574</v>
      </c>
      <c r="AH2" s="326">
        <f t="shared" si="2"/>
        <v>44575</v>
      </c>
      <c r="AI2" s="325">
        <f t="shared" si="2"/>
        <v>44576</v>
      </c>
      <c r="AJ2" s="329">
        <f t="shared" si="2"/>
        <v>44577</v>
      </c>
      <c r="AK2" s="331"/>
      <c r="AL2" s="327" t="str">
        <f>AC2</f>
        <v>suma</v>
      </c>
      <c r="AM2" s="326">
        <f>AJ2+1</f>
        <v>44578</v>
      </c>
      <c r="AN2" s="326">
        <f t="shared" ref="AN2:AS2" si="3">AM2+1</f>
        <v>44579</v>
      </c>
      <c r="AO2" s="326">
        <f t="shared" si="3"/>
        <v>44580</v>
      </c>
      <c r="AP2" s="326">
        <f t="shared" si="3"/>
        <v>44581</v>
      </c>
      <c r="AQ2" s="326">
        <f t="shared" si="3"/>
        <v>44582</v>
      </c>
      <c r="AR2" s="325">
        <f t="shared" si="3"/>
        <v>44583</v>
      </c>
      <c r="AS2" s="329">
        <f t="shared" si="3"/>
        <v>44584</v>
      </c>
      <c r="AT2" s="331"/>
      <c r="AU2" s="327" t="str">
        <f>AC2</f>
        <v>suma</v>
      </c>
      <c r="AV2" s="326">
        <f>AS2+1</f>
        <v>44585</v>
      </c>
      <c r="AW2" s="326">
        <f t="shared" ref="AW2:BB2" si="4">AV2+1</f>
        <v>44586</v>
      </c>
      <c r="AX2" s="326">
        <f t="shared" si="4"/>
        <v>44587</v>
      </c>
      <c r="AY2" s="326">
        <f t="shared" si="4"/>
        <v>44588</v>
      </c>
      <c r="AZ2" s="326">
        <f t="shared" si="4"/>
        <v>44589</v>
      </c>
      <c r="BA2" s="325">
        <f t="shared" si="4"/>
        <v>44590</v>
      </c>
      <c r="BB2" s="329">
        <f t="shared" si="4"/>
        <v>44591</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12</v>
      </c>
      <c r="M9" s="11">
        <f t="shared" ref="M9:R9" si="5">MONTH(M2)</f>
        <v>12</v>
      </c>
      <c r="N9" s="11">
        <f t="shared" si="5"/>
        <v>12</v>
      </c>
      <c r="O9" s="11">
        <f t="shared" si="5"/>
        <v>12</v>
      </c>
      <c r="P9" s="11">
        <f t="shared" si="5"/>
        <v>12</v>
      </c>
      <c r="Q9" s="11">
        <f t="shared" si="5"/>
        <v>1</v>
      </c>
      <c r="R9" s="19">
        <f t="shared" si="5"/>
        <v>1</v>
      </c>
      <c r="S9" s="21"/>
      <c r="T9" s="20"/>
      <c r="U9" s="11">
        <f t="shared" ref="U9:AA9" si="6">MONTH(U2)</f>
        <v>1</v>
      </c>
      <c r="V9" s="11">
        <f t="shared" si="6"/>
        <v>1</v>
      </c>
      <c r="W9" s="11">
        <f t="shared" si="6"/>
        <v>1</v>
      </c>
      <c r="X9" s="11">
        <f t="shared" si="6"/>
        <v>1</v>
      </c>
      <c r="Y9" s="11">
        <f t="shared" si="6"/>
        <v>1</v>
      </c>
      <c r="Z9" s="11">
        <f t="shared" si="6"/>
        <v>1</v>
      </c>
      <c r="AA9" s="19">
        <f t="shared" si="6"/>
        <v>1</v>
      </c>
      <c r="AB9" s="21"/>
      <c r="AC9" s="28"/>
      <c r="AD9" s="11">
        <f t="shared" ref="AD9:AJ9" si="7">MONTH(AD2)</f>
        <v>1</v>
      </c>
      <c r="AE9" s="11">
        <f t="shared" si="7"/>
        <v>1</v>
      </c>
      <c r="AF9" s="11">
        <f t="shared" si="7"/>
        <v>1</v>
      </c>
      <c r="AG9" s="11">
        <f t="shared" si="7"/>
        <v>1</v>
      </c>
      <c r="AH9" s="11">
        <f t="shared" si="7"/>
        <v>1</v>
      </c>
      <c r="AI9" s="11">
        <f t="shared" si="7"/>
        <v>1</v>
      </c>
      <c r="AJ9" s="19">
        <f t="shared" si="7"/>
        <v>1</v>
      </c>
      <c r="AK9" s="21"/>
      <c r="AL9" s="20"/>
      <c r="AM9" s="11">
        <f t="shared" ref="AM9:AS9" si="8">MONTH(AM2)</f>
        <v>1</v>
      </c>
      <c r="AN9" s="11">
        <f t="shared" si="8"/>
        <v>1</v>
      </c>
      <c r="AO9" s="11">
        <f t="shared" si="8"/>
        <v>1</v>
      </c>
      <c r="AP9" s="11">
        <f t="shared" si="8"/>
        <v>1</v>
      </c>
      <c r="AQ9" s="11">
        <f t="shared" si="8"/>
        <v>1</v>
      </c>
      <c r="AR9" s="11">
        <f t="shared" si="8"/>
        <v>1</v>
      </c>
      <c r="AS9" s="19">
        <f t="shared" si="8"/>
        <v>1</v>
      </c>
      <c r="AT9" s="21"/>
      <c r="AU9" s="28"/>
      <c r="AV9" s="11">
        <f t="shared" ref="AV9:BB9" si="9">MONTH(AV2)</f>
        <v>1</v>
      </c>
      <c r="AW9" s="11">
        <f t="shared" si="9"/>
        <v>1</v>
      </c>
      <c r="AX9" s="11">
        <f t="shared" si="9"/>
        <v>1</v>
      </c>
      <c r="AY9" s="11">
        <f t="shared" si="9"/>
        <v>1</v>
      </c>
      <c r="AZ9" s="11">
        <f t="shared" si="9"/>
        <v>1</v>
      </c>
      <c r="BA9" s="11">
        <f t="shared" si="9"/>
        <v>1</v>
      </c>
      <c r="BB9" s="24">
        <f t="shared" si="9"/>
        <v>1</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100</v>
      </c>
      <c r="J13" s="196">
        <f t="shared" ref="J13" si="11">IF(OR($B13=$B19,J16=0),0,ROUND((K14+P18)/J16,0))</f>
        <v>18</v>
      </c>
      <c r="K13" s="167">
        <f>SUM(L13:R13)</f>
        <v>20</v>
      </c>
      <c r="L13" s="143">
        <f>grudzień!L13</f>
        <v>4</v>
      </c>
      <c r="M13" s="143">
        <f>grudzień!M13</f>
        <v>3</v>
      </c>
      <c r="N13" s="143">
        <f>grudzień!N13</f>
        <v>5</v>
      </c>
      <c r="O13" s="143">
        <f>grudzień!O13</f>
        <v>2</v>
      </c>
      <c r="P13" s="144">
        <f>grudzień!P13</f>
        <v>6</v>
      </c>
      <c r="Q13" s="145">
        <f>grudzień!Q13</f>
        <v>0</v>
      </c>
      <c r="R13" s="147">
        <f>grudzień!R13</f>
        <v>0</v>
      </c>
      <c r="S13" s="196">
        <f t="shared" ref="S13" si="12">IF(OR($B13=$B19,S16=0),0,ROUND((T14+Y18)/S16,0))</f>
        <v>18</v>
      </c>
      <c r="T13" s="142">
        <f>SUM(U13:AA13)</f>
        <v>20</v>
      </c>
      <c r="U13" s="143">
        <f>grudzień!U13</f>
        <v>4</v>
      </c>
      <c r="V13" s="143">
        <f>grudzień!V13</f>
        <v>3</v>
      </c>
      <c r="W13" s="143">
        <f>grudzień!W13</f>
        <v>5</v>
      </c>
      <c r="X13" s="143">
        <f>grudzień!X13</f>
        <v>2</v>
      </c>
      <c r="Y13" s="144">
        <f>grudzień!Y13</f>
        <v>6</v>
      </c>
      <c r="Z13" s="145">
        <f>grudzień!Z13</f>
        <v>0</v>
      </c>
      <c r="AA13" s="146">
        <f>grudzień!AA13</f>
        <v>0</v>
      </c>
      <c r="AB13" s="196">
        <f t="shared" ref="AB13" si="13">IF(OR($B13=$B19,AB16=0),0,ROUND((AC14+AH18)/AB16,0))</f>
        <v>18</v>
      </c>
      <c r="AC13" s="142">
        <f>SUM(AD13:AJ13)</f>
        <v>20</v>
      </c>
      <c r="AD13" s="143">
        <f>grudzień!AD13</f>
        <v>4</v>
      </c>
      <c r="AE13" s="143">
        <f>grudzień!AE13</f>
        <v>3</v>
      </c>
      <c r="AF13" s="143">
        <f>grudzień!AF13</f>
        <v>5</v>
      </c>
      <c r="AG13" s="143">
        <f>grudzień!AG13</f>
        <v>2</v>
      </c>
      <c r="AH13" s="144">
        <f>grudzień!AH13</f>
        <v>6</v>
      </c>
      <c r="AI13" s="145">
        <f>grudzień!AI13</f>
        <v>0</v>
      </c>
      <c r="AJ13" s="146">
        <f>grudzień!AJ13</f>
        <v>0</v>
      </c>
      <c r="AK13" s="196">
        <f t="shared" ref="AK13" si="14">IF(OR($B13=$B19,AK16=0),0,ROUND((AL14+AQ18)/AK16,0))</f>
        <v>18</v>
      </c>
      <c r="AL13" s="142">
        <f>SUM(AM13:AS13)</f>
        <v>20</v>
      </c>
      <c r="AM13" s="143">
        <f>grudzień!AM13</f>
        <v>4</v>
      </c>
      <c r="AN13" s="143">
        <f>grudzień!AN13</f>
        <v>3</v>
      </c>
      <c r="AO13" s="143">
        <f>grudzień!AO13</f>
        <v>5</v>
      </c>
      <c r="AP13" s="143">
        <f>grudzień!AP13</f>
        <v>2</v>
      </c>
      <c r="AQ13" s="144">
        <f>grudzień!AQ13</f>
        <v>6</v>
      </c>
      <c r="AR13" s="145">
        <f>grudzień!AR13</f>
        <v>0</v>
      </c>
      <c r="AS13" s="146">
        <f>grudzień!AS13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36">
        <f>ROUND(IF(OR(AU15-AU18*(7-AT15)+AZ18&lt;0,$B13=$B19,AU18&lt;=0,AU15=0),0,IF(AU15-AU18*(7-AT15)+AZ18&gt;BA18-AY18+AZ18,BA18-AY18+AZ18,AU15-AU18*(7-AT15)+AZ18)),1)</f>
        <v>2</v>
      </c>
      <c r="AX18" s="337"/>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1</v>
      </c>
      <c r="B19" s="316">
        <f>grudzień!B19</f>
        <v>1</v>
      </c>
      <c r="C19" s="317">
        <f>grudzień!C19</f>
        <v>0</v>
      </c>
      <c r="D19" s="317">
        <f>grudzień!D19</f>
        <v>0</v>
      </c>
      <c r="E19" s="317">
        <f>grudzień!E19</f>
        <v>0</v>
      </c>
      <c r="F19" s="177">
        <f>grudzień!F19</f>
        <v>18</v>
      </c>
      <c r="G19" s="185">
        <f>grudzień!G19</f>
        <v>18</v>
      </c>
      <c r="H19" s="177"/>
      <c r="I19" s="192">
        <f>K19+T19+AC19+AL19+AU19</f>
        <v>5</v>
      </c>
      <c r="J19" s="186">
        <f t="shared" ref="J19" si="93">IF(OR($B19=$B25,J22=0),0,ROUND((K20+P24)/J22,0))</f>
        <v>18</v>
      </c>
      <c r="K19" s="51">
        <f>SUM(L19:R19)</f>
        <v>1</v>
      </c>
      <c r="L19" s="52">
        <f>grudzień!L19</f>
        <v>1</v>
      </c>
      <c r="M19" s="52">
        <f>grudzień!M19</f>
        <v>0</v>
      </c>
      <c r="N19" s="52">
        <f>grudzień!N19</f>
        <v>0</v>
      </c>
      <c r="O19" s="52">
        <f>grudzień!O19</f>
        <v>0</v>
      </c>
      <c r="P19" s="53">
        <f>grudzień!P19</f>
        <v>0</v>
      </c>
      <c r="Q19" s="54">
        <f>grudzień!Q19</f>
        <v>0</v>
      </c>
      <c r="R19" s="55">
        <f>grudzień!R19</f>
        <v>0</v>
      </c>
      <c r="S19" s="188">
        <f t="shared" ref="S19" si="94">IF(OR($B19=$B25,S22=0),0,ROUND((T20+Y24)/S22,0))</f>
        <v>18</v>
      </c>
      <c r="T19" s="51">
        <f>SUM(U19:AA19)</f>
        <v>1</v>
      </c>
      <c r="U19" s="52">
        <f>grudzień!U19</f>
        <v>1</v>
      </c>
      <c r="V19" s="52">
        <f>grudzień!V19</f>
        <v>0</v>
      </c>
      <c r="W19" s="52">
        <f>grudzień!W19</f>
        <v>0</v>
      </c>
      <c r="X19" s="52">
        <f>grudzień!X19</f>
        <v>0</v>
      </c>
      <c r="Y19" s="53">
        <f>grudzień!Y19</f>
        <v>0</v>
      </c>
      <c r="Z19" s="54">
        <f>grudzień!Z19</f>
        <v>0</v>
      </c>
      <c r="AA19" s="55">
        <f>grudzień!AA19</f>
        <v>0</v>
      </c>
      <c r="AB19" s="188">
        <f t="shared" ref="AB19" si="95">IF(OR($B19=$B25,AB22=0),0,ROUND((AC20+AH24)/AB22,0))</f>
        <v>18</v>
      </c>
      <c r="AC19" s="51">
        <f>SUM(AD19:AJ19)</f>
        <v>1</v>
      </c>
      <c r="AD19" s="52">
        <f>grudzień!AD19</f>
        <v>1</v>
      </c>
      <c r="AE19" s="52">
        <f>grudzień!AE19</f>
        <v>0</v>
      </c>
      <c r="AF19" s="52">
        <f>grudzień!AF19</f>
        <v>0</v>
      </c>
      <c r="AG19" s="52">
        <f>grudzień!AG19</f>
        <v>0</v>
      </c>
      <c r="AH19" s="53">
        <f>grudzień!AH19</f>
        <v>0</v>
      </c>
      <c r="AI19" s="54">
        <f>grudzień!AI19</f>
        <v>0</v>
      </c>
      <c r="AJ19" s="55">
        <f>grudzień!AJ19</f>
        <v>0</v>
      </c>
      <c r="AK19" s="188">
        <f t="shared" ref="AK19" si="96">IF(OR($B19=$B25,AK22=0),0,ROUND((AL20+AQ24)/AK22,0))</f>
        <v>18</v>
      </c>
      <c r="AL19" s="51">
        <f>SUM(AM19:AS19)</f>
        <v>1</v>
      </c>
      <c r="AM19" s="52">
        <f>grudzień!AM19</f>
        <v>1</v>
      </c>
      <c r="AN19" s="52">
        <f>grudzień!AN19</f>
        <v>0</v>
      </c>
      <c r="AO19" s="52">
        <f>grudzień!AO19</f>
        <v>0</v>
      </c>
      <c r="AP19" s="52">
        <f>grudzień!AP19</f>
        <v>0</v>
      </c>
      <c r="AQ19" s="53">
        <f>grudzień!AQ19</f>
        <v>0</v>
      </c>
      <c r="AR19" s="54">
        <f>grudzień!AR19</f>
        <v>0</v>
      </c>
      <c r="AS19" s="55">
        <f>grudzień!AS19</f>
        <v>0</v>
      </c>
      <c r="AT19" s="188">
        <f t="shared" ref="AT19" si="97">IF(OR($B19=$B25,AT22=0),0,ROUND((AU20+AZ24)/AT22,0))</f>
        <v>18</v>
      </c>
      <c r="AU19" s="51">
        <f>SUM(AV19:BB19)</f>
        <v>1</v>
      </c>
      <c r="AV19" s="52">
        <f t="shared" ref="AV19" si="98">IF(SUM($AM$9:$AS$9)=SUM($AV$9:$BB$9),AM19,IF(AND(SUM($AV$9:$BB$9)&gt;42,SUM($AV$9:$BB$9)&lt;49),AM19,0))</f>
        <v>1</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5</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1</v>
      </c>
      <c r="AU20" s="22">
        <f>SUM(AV20:BB20)</f>
        <v>1</v>
      </c>
      <c r="AV20" s="35">
        <f t="shared" ref="AV20:BB20" si="114">IF($B13=$B19,AV19+AV14,AV19)</f>
        <v>1</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5</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6</v>
      </c>
      <c r="AU21" s="39">
        <f t="shared" ref="AU21:BB21" si="124">IF($B13=$B19,AU22+AU15,AU22)</f>
        <v>1</v>
      </c>
      <c r="AV21" s="40">
        <f t="shared" si="124"/>
        <v>1</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5</v>
      </c>
      <c r="I22" s="165">
        <f>K22+T22+AC22+AL22+AU22</f>
        <v>5</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5.5555555555555552E-2</v>
      </c>
      <c r="AU22" s="7">
        <f>SUM(AV22:BB22)</f>
        <v>1</v>
      </c>
      <c r="AV22" s="6">
        <f>IF(SUM($AM$9:$AS$9)=SUM($AV$9:$BB$9),AV19,IF(AND(SUM($AV$9:$BB$9)&gt;42,SUM($AV$9:$BB$9)&lt;49),AV19,0))</f>
        <v>1</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1</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grudzień!F24</f>
        <v>0</v>
      </c>
      <c r="G24" s="184">
        <f>grudzień!G24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1</v>
      </c>
      <c r="AU24" s="133">
        <f t="shared" ref="AU24" si="169">IF(OR($B19=$B25,AT24=0,(AU20-BA24+AY24)&lt;=0),0,(AU20-BA24+AY24)/AT24)</f>
        <v>18</v>
      </c>
      <c r="AV24" s="137">
        <f t="shared" ref="AV24" si="170">IF(AU24*(7-AT21)&lt;=0,0,AU24*(7-AT21))</f>
        <v>18</v>
      </c>
      <c r="AW24" s="309">
        <f>ROUND(IF(OR(AU21-AU24*(7-AT21)+AZ24&lt;0,$B19=$B25,AU24&lt;=0,AU21=0),0,IF(AU21-AU24*(7-AT21)+AZ24&gt;BA24-AY24+AZ24,BA24-AY24+AZ24,AU21-AU24*(7-AT21)+AZ24)),1)</f>
        <v>0</v>
      </c>
      <c r="AX24" s="310"/>
      <c r="AY24" s="139">
        <f t="shared" ref="AY24" si="171">IF(OR($B19=$B25,AT20=0),0,IF($B19=$B13,AT19,$F19))</f>
        <v>18</v>
      </c>
      <c r="AZ24" s="30">
        <f t="shared" ref="AZ24" si="172">IF(OR($B19=$B25,AT24=0),0,$G21-$G20)</f>
        <v>0</v>
      </c>
      <c r="BA24" s="134">
        <f t="shared" ref="BA24" si="173">IF(OR($B19=$B25,AT24=0),0,AT23)</f>
        <v>1</v>
      </c>
      <c r="BB24" s="138">
        <f t="shared" ref="BB24" si="174">IF($B19=$B25,0,AU21)</f>
        <v>1</v>
      </c>
    </row>
    <row r="25" spans="1:54" ht="15.75" x14ac:dyDescent="0.2">
      <c r="A25" s="1">
        <f t="shared" ref="A25" si="175">IF(B25="","1. Niewypełnione",B25)</f>
        <v>0</v>
      </c>
      <c r="B25" s="316">
        <f>grudzień!B25</f>
        <v>0</v>
      </c>
      <c r="C25" s="317">
        <f>grudzień!C25</f>
        <v>0</v>
      </c>
      <c r="D25" s="317">
        <f>grudzień!D25</f>
        <v>0</v>
      </c>
      <c r="E25" s="317">
        <f>grudzień!E25</f>
        <v>0</v>
      </c>
      <c r="F25" s="177">
        <f>grudzień!F25</f>
        <v>18</v>
      </c>
      <c r="G25" s="185">
        <f>grudzień!G25</f>
        <v>18</v>
      </c>
      <c r="H25" s="177"/>
      <c r="I25" s="192">
        <f t="shared" ref="I25:I29" si="176">K25+T25+AC25+AL25+AU25</f>
        <v>0</v>
      </c>
      <c r="J25" s="186">
        <f t="shared" ref="J25" si="177">IF(OR($B25=$B31,J28=0),0,ROUND((K26+P30)/J28,0))</f>
        <v>0</v>
      </c>
      <c r="K25" s="51">
        <f t="shared" ref="K25:K26" si="178">SUM(L25:R25)</f>
        <v>0</v>
      </c>
      <c r="L25" s="52">
        <f>grudzień!L25</f>
        <v>0</v>
      </c>
      <c r="M25" s="52">
        <f>grudzień!M25</f>
        <v>0</v>
      </c>
      <c r="N25" s="52">
        <f>grudzień!N25</f>
        <v>0</v>
      </c>
      <c r="O25" s="52">
        <f>grudzień!O25</f>
        <v>0</v>
      </c>
      <c r="P25" s="53">
        <f>grudzień!P25</f>
        <v>0</v>
      </c>
      <c r="Q25" s="54">
        <f>grudzień!Q25</f>
        <v>0</v>
      </c>
      <c r="R25" s="55">
        <f>grudzień!R25</f>
        <v>0</v>
      </c>
      <c r="S25" s="188">
        <f t="shared" ref="S25" si="179">IF(OR($B25=$B31,S28=0),0,ROUND((T26+Y30)/S28,0))</f>
        <v>0</v>
      </c>
      <c r="T25" s="51">
        <f t="shared" ref="T25:T26" si="180">SUM(U25:AA25)</f>
        <v>0</v>
      </c>
      <c r="U25" s="52">
        <f>grudzień!U25</f>
        <v>0</v>
      </c>
      <c r="V25" s="52">
        <f>grudzień!V25</f>
        <v>0</v>
      </c>
      <c r="W25" s="52">
        <f>grudzień!W25</f>
        <v>0</v>
      </c>
      <c r="X25" s="52">
        <f>grudzień!X25</f>
        <v>0</v>
      </c>
      <c r="Y25" s="53">
        <f>grudzień!Y25</f>
        <v>0</v>
      </c>
      <c r="Z25" s="54">
        <f>grudzień!Z25</f>
        <v>0</v>
      </c>
      <c r="AA25" s="55">
        <f>grudzień!AA25</f>
        <v>0</v>
      </c>
      <c r="AB25" s="188">
        <f t="shared" ref="AB25" si="181">IF(OR($B25=$B31,AB28=0),0,ROUND((AC26+AH30)/AB28,0))</f>
        <v>0</v>
      </c>
      <c r="AC25" s="51">
        <f t="shared" ref="AC25:AC26" si="182">SUM(AD25:AJ25)</f>
        <v>0</v>
      </c>
      <c r="AD25" s="52">
        <f>grudzień!AD25</f>
        <v>0</v>
      </c>
      <c r="AE25" s="52">
        <f>grudzień!AE25</f>
        <v>0</v>
      </c>
      <c r="AF25" s="52">
        <f>grudzień!AF25</f>
        <v>0</v>
      </c>
      <c r="AG25" s="52">
        <f>grudzień!AG25</f>
        <v>0</v>
      </c>
      <c r="AH25" s="53">
        <f>grudzień!AH25</f>
        <v>0</v>
      </c>
      <c r="AI25" s="54">
        <f>grudzień!AI25</f>
        <v>0</v>
      </c>
      <c r="AJ25" s="55">
        <f>grudzień!AJ25</f>
        <v>0</v>
      </c>
      <c r="AK25" s="188">
        <f t="shared" ref="AK25" si="183">IF(OR($B25=$B31,AK28=0),0,ROUND((AL26+AQ30)/AK28,0))</f>
        <v>0</v>
      </c>
      <c r="AL25" s="51">
        <f t="shared" ref="AL25:AL26" si="184">SUM(AM25:AS25)</f>
        <v>0</v>
      </c>
      <c r="AM25" s="52">
        <f>grudzień!AM25</f>
        <v>0</v>
      </c>
      <c r="AN25" s="52">
        <f>grudzień!AN25</f>
        <v>0</v>
      </c>
      <c r="AO25" s="52">
        <f>grudzień!AO25</f>
        <v>0</v>
      </c>
      <c r="AP25" s="52">
        <f>grudzień!AP25</f>
        <v>0</v>
      </c>
      <c r="AQ25" s="53">
        <f>grudzień!AQ25</f>
        <v>0</v>
      </c>
      <c r="AR25" s="54">
        <f>grudzień!AR25</f>
        <v>0</v>
      </c>
      <c r="AS25" s="55">
        <f>grudzień!AS25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grudzień!F30</f>
        <v>0</v>
      </c>
      <c r="G30" s="184">
        <f>grudzień!G30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grudzień!B31</f>
        <v>0</v>
      </c>
      <c r="C31" s="317">
        <f>grudzień!C31</f>
        <v>0</v>
      </c>
      <c r="D31" s="317">
        <f>grudzień!D31</f>
        <v>0</v>
      </c>
      <c r="E31" s="317">
        <f>grudzień!E31</f>
        <v>0</v>
      </c>
      <c r="F31" s="177">
        <f>grudzień!F31</f>
        <v>18</v>
      </c>
      <c r="G31" s="185">
        <f>grudzień!G31</f>
        <v>18</v>
      </c>
      <c r="H31" s="177"/>
      <c r="I31" s="192">
        <f t="shared" ref="I31:I35" si="285">K31+T31+AC31+AL31+AU31</f>
        <v>0</v>
      </c>
      <c r="J31" s="186">
        <f t="shared" ref="J31" si="286">IF(OR($B31=$B37,J34=0),0,ROUND((K32+P36)/J34,0))</f>
        <v>0</v>
      </c>
      <c r="K31" s="51">
        <f t="shared" ref="K31:K32" si="287">SUM(L31:R31)</f>
        <v>0</v>
      </c>
      <c r="L31" s="52">
        <f>grudzień!L31</f>
        <v>0</v>
      </c>
      <c r="M31" s="52">
        <f>grudzień!M31</f>
        <v>0</v>
      </c>
      <c r="N31" s="52">
        <f>grudzień!N31</f>
        <v>0</v>
      </c>
      <c r="O31" s="52">
        <f>grudzień!O31</f>
        <v>0</v>
      </c>
      <c r="P31" s="53">
        <f>grudzień!P31</f>
        <v>0</v>
      </c>
      <c r="Q31" s="54">
        <f>grudzień!Q31</f>
        <v>0</v>
      </c>
      <c r="R31" s="55">
        <f>grudzień!R31</f>
        <v>0</v>
      </c>
      <c r="S31" s="188">
        <f t="shared" ref="S31" si="288">IF(OR($B31=$B37,S34=0),0,ROUND((T32+Y36)/S34,0))</f>
        <v>0</v>
      </c>
      <c r="T31" s="51">
        <f t="shared" ref="T31:T32" si="289">SUM(U31:AA31)</f>
        <v>0</v>
      </c>
      <c r="U31" s="52">
        <f>grudzień!U31</f>
        <v>0</v>
      </c>
      <c r="V31" s="52">
        <f>grudzień!V31</f>
        <v>0</v>
      </c>
      <c r="W31" s="52">
        <f>grudzień!W31</f>
        <v>0</v>
      </c>
      <c r="X31" s="52">
        <f>grudzień!X31</f>
        <v>0</v>
      </c>
      <c r="Y31" s="53">
        <f>grudzień!Y31</f>
        <v>0</v>
      </c>
      <c r="Z31" s="54">
        <f>grudzień!Z31</f>
        <v>0</v>
      </c>
      <c r="AA31" s="55">
        <f>grudzień!AA31</f>
        <v>0</v>
      </c>
      <c r="AB31" s="188">
        <f t="shared" ref="AB31" si="290">IF(OR($B31=$B37,AB34=0),0,ROUND((AC32+AH36)/AB34,0))</f>
        <v>0</v>
      </c>
      <c r="AC31" s="51">
        <f t="shared" ref="AC31:AC32" si="291">SUM(AD31:AJ31)</f>
        <v>0</v>
      </c>
      <c r="AD31" s="52">
        <f>grudzień!AD31</f>
        <v>0</v>
      </c>
      <c r="AE31" s="52">
        <f>grudzień!AE31</f>
        <v>0</v>
      </c>
      <c r="AF31" s="52">
        <f>grudzień!AF31</f>
        <v>0</v>
      </c>
      <c r="AG31" s="52">
        <f>grudzień!AG31</f>
        <v>0</v>
      </c>
      <c r="AH31" s="53">
        <f>grudzień!AH31</f>
        <v>0</v>
      </c>
      <c r="AI31" s="54">
        <f>grudzień!AI31</f>
        <v>0</v>
      </c>
      <c r="AJ31" s="55">
        <f>grudzień!AJ31</f>
        <v>0</v>
      </c>
      <c r="AK31" s="188">
        <f t="shared" ref="AK31" si="292">IF(OR($B31=$B37,AK34=0),0,ROUND((AL32+AQ36)/AK34,0))</f>
        <v>0</v>
      </c>
      <c r="AL31" s="51">
        <f t="shared" ref="AL31:AL32" si="293">SUM(AM31:AS31)</f>
        <v>0</v>
      </c>
      <c r="AM31" s="52">
        <f>grudzień!AM31</f>
        <v>0</v>
      </c>
      <c r="AN31" s="52">
        <f>grudzień!AN31</f>
        <v>0</v>
      </c>
      <c r="AO31" s="52">
        <f>grudzień!AO31</f>
        <v>0</v>
      </c>
      <c r="AP31" s="52">
        <f>grudzień!AP31</f>
        <v>0</v>
      </c>
      <c r="AQ31" s="53">
        <f>grudzień!AQ31</f>
        <v>0</v>
      </c>
      <c r="AR31" s="54">
        <f>grudzień!AR31</f>
        <v>0</v>
      </c>
      <c r="AS31" s="55">
        <f>grudzień!AS31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grudzień!F36</f>
        <v>0</v>
      </c>
      <c r="G36" s="184">
        <f>grudzień!G36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grudzień!B37</f>
        <v>0</v>
      </c>
      <c r="C37" s="317">
        <f>grudzień!C37</f>
        <v>0</v>
      </c>
      <c r="D37" s="317">
        <f>grudzień!D37</f>
        <v>0</v>
      </c>
      <c r="E37" s="317">
        <f>grudzień!E37</f>
        <v>0</v>
      </c>
      <c r="F37" s="177">
        <f>grudzień!F37</f>
        <v>18</v>
      </c>
      <c r="G37" s="185">
        <f>grudzień!G37</f>
        <v>18</v>
      </c>
      <c r="H37" s="177"/>
      <c r="I37" s="192">
        <f t="shared" ref="I37:I41" si="394">K37+T37+AC37+AL37+AU37</f>
        <v>0</v>
      </c>
      <c r="J37" s="186">
        <f t="shared" ref="J37" si="395">IF(OR($B37=$B43,J40=0),0,ROUND((K38+P42)/J40,0))</f>
        <v>0</v>
      </c>
      <c r="K37" s="51">
        <f t="shared" ref="K37:K38" si="396">SUM(L37:R37)</f>
        <v>0</v>
      </c>
      <c r="L37" s="52">
        <f>grudzień!L37</f>
        <v>0</v>
      </c>
      <c r="M37" s="52">
        <f>grudzień!M37</f>
        <v>0</v>
      </c>
      <c r="N37" s="52">
        <f>grudzień!N37</f>
        <v>0</v>
      </c>
      <c r="O37" s="52">
        <f>grudzień!O37</f>
        <v>0</v>
      </c>
      <c r="P37" s="53">
        <f>grudzień!P37</f>
        <v>0</v>
      </c>
      <c r="Q37" s="54">
        <f>grudzień!Q37</f>
        <v>0</v>
      </c>
      <c r="R37" s="55">
        <f>grudzień!R37</f>
        <v>0</v>
      </c>
      <c r="S37" s="188">
        <f t="shared" ref="S37" si="397">IF(OR($B37=$B43,S40=0),0,ROUND((T38+Y42)/S40,0))</f>
        <v>0</v>
      </c>
      <c r="T37" s="51">
        <f t="shared" ref="T37:T38" si="398">SUM(U37:AA37)</f>
        <v>0</v>
      </c>
      <c r="U37" s="52">
        <f>grudzień!U37</f>
        <v>0</v>
      </c>
      <c r="V37" s="52">
        <f>grudzień!V37</f>
        <v>0</v>
      </c>
      <c r="W37" s="52">
        <f>grudzień!W37</f>
        <v>0</v>
      </c>
      <c r="X37" s="52">
        <f>grudzień!X37</f>
        <v>0</v>
      </c>
      <c r="Y37" s="53">
        <f>grudzień!Y37</f>
        <v>0</v>
      </c>
      <c r="Z37" s="54">
        <f>grudzień!Z37</f>
        <v>0</v>
      </c>
      <c r="AA37" s="55">
        <f>grudzień!AA37</f>
        <v>0</v>
      </c>
      <c r="AB37" s="188">
        <f t="shared" ref="AB37" si="399">IF(OR($B37=$B43,AB40=0),0,ROUND((AC38+AH42)/AB40,0))</f>
        <v>0</v>
      </c>
      <c r="AC37" s="51">
        <f t="shared" ref="AC37:AC38" si="400">SUM(AD37:AJ37)</f>
        <v>0</v>
      </c>
      <c r="AD37" s="52">
        <f>grudzień!AD37</f>
        <v>0</v>
      </c>
      <c r="AE37" s="52">
        <f>grudzień!AE37</f>
        <v>0</v>
      </c>
      <c r="AF37" s="52">
        <f>grudzień!AF37</f>
        <v>0</v>
      </c>
      <c r="AG37" s="52">
        <f>grudzień!AG37</f>
        <v>0</v>
      </c>
      <c r="AH37" s="53">
        <f>grudzień!AH37</f>
        <v>0</v>
      </c>
      <c r="AI37" s="54">
        <f>grudzień!AI37</f>
        <v>0</v>
      </c>
      <c r="AJ37" s="55">
        <f>grudzień!AJ37</f>
        <v>0</v>
      </c>
      <c r="AK37" s="188">
        <f t="shared" ref="AK37" si="401">IF(OR($B37=$B43,AK40=0),0,ROUND((AL38+AQ42)/AK40,0))</f>
        <v>0</v>
      </c>
      <c r="AL37" s="51">
        <f t="shared" ref="AL37:AL38" si="402">SUM(AM37:AS37)</f>
        <v>0</v>
      </c>
      <c r="AM37" s="52">
        <f>grudzień!AM37</f>
        <v>0</v>
      </c>
      <c r="AN37" s="52">
        <f>grudzień!AN37</f>
        <v>0</v>
      </c>
      <c r="AO37" s="52">
        <f>grudzień!AO37</f>
        <v>0</v>
      </c>
      <c r="AP37" s="52">
        <f>grudzień!AP37</f>
        <v>0</v>
      </c>
      <c r="AQ37" s="53">
        <f>grudzień!AQ37</f>
        <v>0</v>
      </c>
      <c r="AR37" s="54">
        <f>grudzień!AR37</f>
        <v>0</v>
      </c>
      <c r="AS37" s="55">
        <f>grudzień!AS37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grudzień!F42</f>
        <v>0</v>
      </c>
      <c r="G42" s="184">
        <f>grudzień!G42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grudzień!B43</f>
        <v>0</v>
      </c>
      <c r="C43" s="317">
        <f>grudzień!C43</f>
        <v>0</v>
      </c>
      <c r="D43" s="317">
        <f>grudzień!D43</f>
        <v>0</v>
      </c>
      <c r="E43" s="317">
        <f>grudzień!E43</f>
        <v>0</v>
      </c>
      <c r="F43" s="177">
        <f>grudzień!F43</f>
        <v>18</v>
      </c>
      <c r="G43" s="185">
        <f>grudzień!G43</f>
        <v>18</v>
      </c>
      <c r="H43" s="177"/>
      <c r="I43" s="192">
        <f t="shared" ref="I43:I47" si="503">K43+T43+AC43+AL43+AU43</f>
        <v>0</v>
      </c>
      <c r="J43" s="186">
        <f t="shared" ref="J43" si="504">IF(OR($B43=$B49,J46=0),0,ROUND((K44+P48)/J46,0))</f>
        <v>0</v>
      </c>
      <c r="K43" s="51">
        <f t="shared" ref="K43:K44" si="505">SUM(L43:R43)</f>
        <v>0</v>
      </c>
      <c r="L43" s="52">
        <f>grudzień!L43</f>
        <v>0</v>
      </c>
      <c r="M43" s="52">
        <f>grudzień!M43</f>
        <v>0</v>
      </c>
      <c r="N43" s="52">
        <f>grudzień!N43</f>
        <v>0</v>
      </c>
      <c r="O43" s="52">
        <f>grudzień!O43</f>
        <v>0</v>
      </c>
      <c r="P43" s="53">
        <f>grudzień!P43</f>
        <v>0</v>
      </c>
      <c r="Q43" s="54">
        <f>grudzień!Q43</f>
        <v>0</v>
      </c>
      <c r="R43" s="55">
        <f>grudzień!R43</f>
        <v>0</v>
      </c>
      <c r="S43" s="188">
        <f t="shared" ref="S43" si="506">IF(OR($B43=$B49,S46=0),0,ROUND((T44+Y48)/S46,0))</f>
        <v>0</v>
      </c>
      <c r="T43" s="51">
        <f t="shared" ref="T43:T44" si="507">SUM(U43:AA43)</f>
        <v>0</v>
      </c>
      <c r="U43" s="52">
        <f>grudzień!U43</f>
        <v>0</v>
      </c>
      <c r="V43" s="52">
        <f>grudzień!V43</f>
        <v>0</v>
      </c>
      <c r="W43" s="52">
        <f>grudzień!W43</f>
        <v>0</v>
      </c>
      <c r="X43" s="52">
        <f>grudzień!X43</f>
        <v>0</v>
      </c>
      <c r="Y43" s="53">
        <f>grudzień!Y43</f>
        <v>0</v>
      </c>
      <c r="Z43" s="54">
        <f>grudzień!Z43</f>
        <v>0</v>
      </c>
      <c r="AA43" s="55">
        <f>grudzień!AA43</f>
        <v>0</v>
      </c>
      <c r="AB43" s="188">
        <f t="shared" ref="AB43" si="508">IF(OR($B43=$B49,AB46=0),0,ROUND((AC44+AH48)/AB46,0))</f>
        <v>0</v>
      </c>
      <c r="AC43" s="51">
        <f t="shared" ref="AC43:AC44" si="509">SUM(AD43:AJ43)</f>
        <v>0</v>
      </c>
      <c r="AD43" s="52">
        <f>grudzień!AD43</f>
        <v>0</v>
      </c>
      <c r="AE43" s="52">
        <f>grudzień!AE43</f>
        <v>0</v>
      </c>
      <c r="AF43" s="52">
        <f>grudzień!AF43</f>
        <v>0</v>
      </c>
      <c r="AG43" s="52">
        <f>grudzień!AG43</f>
        <v>0</v>
      </c>
      <c r="AH43" s="53">
        <f>grudzień!AH43</f>
        <v>0</v>
      </c>
      <c r="AI43" s="54">
        <f>grudzień!AI43</f>
        <v>0</v>
      </c>
      <c r="AJ43" s="55">
        <f>grudzień!AJ43</f>
        <v>0</v>
      </c>
      <c r="AK43" s="188">
        <f t="shared" ref="AK43" si="510">IF(OR($B43=$B49,AK46=0),0,ROUND((AL44+AQ48)/AK46,0))</f>
        <v>0</v>
      </c>
      <c r="AL43" s="51">
        <f t="shared" ref="AL43:AL44" si="511">SUM(AM43:AS43)</f>
        <v>0</v>
      </c>
      <c r="AM43" s="52">
        <f>grudzień!AM43</f>
        <v>0</v>
      </c>
      <c r="AN43" s="52">
        <f>grudzień!AN43</f>
        <v>0</v>
      </c>
      <c r="AO43" s="52">
        <f>grudzień!AO43</f>
        <v>0</v>
      </c>
      <c r="AP43" s="52">
        <f>grudzień!AP43</f>
        <v>0</v>
      </c>
      <c r="AQ43" s="53">
        <f>grudzień!AQ43</f>
        <v>0</v>
      </c>
      <c r="AR43" s="54">
        <f>grudzień!AR43</f>
        <v>0</v>
      </c>
      <c r="AS43" s="55">
        <f>grudzień!AS43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grudzień!F48</f>
        <v>0</v>
      </c>
      <c r="G48" s="184">
        <f>grudzień!G48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grudzień!B49</f>
        <v>0</v>
      </c>
      <c r="C49" s="317">
        <f>grudzień!C49</f>
        <v>0</v>
      </c>
      <c r="D49" s="317">
        <f>grudzień!D49</f>
        <v>0</v>
      </c>
      <c r="E49" s="317">
        <f>grudzień!E49</f>
        <v>0</v>
      </c>
      <c r="F49" s="177">
        <f>grudzień!F49</f>
        <v>18</v>
      </c>
      <c r="G49" s="185">
        <f>grudzień!G49</f>
        <v>18</v>
      </c>
      <c r="H49" s="177"/>
      <c r="I49" s="192">
        <f t="shared" ref="I49:I53" si="612">K49+T49+AC49+AL49+AU49</f>
        <v>0</v>
      </c>
      <c r="J49" s="186">
        <f t="shared" ref="J49" si="613">IF(OR($B49=$B55,J52=0),0,ROUND((K50+P54)/J52,0))</f>
        <v>0</v>
      </c>
      <c r="K49" s="51">
        <f t="shared" ref="K49:K50" si="614">SUM(L49:R49)</f>
        <v>0</v>
      </c>
      <c r="L49" s="52">
        <f>grudzień!L49</f>
        <v>0</v>
      </c>
      <c r="M49" s="52">
        <f>grudzień!M49</f>
        <v>0</v>
      </c>
      <c r="N49" s="52">
        <f>grudzień!N49</f>
        <v>0</v>
      </c>
      <c r="O49" s="52">
        <f>grudzień!O49</f>
        <v>0</v>
      </c>
      <c r="P49" s="53">
        <f>grudzień!P49</f>
        <v>0</v>
      </c>
      <c r="Q49" s="54">
        <f>grudzień!Q49</f>
        <v>0</v>
      </c>
      <c r="R49" s="55">
        <f>grudzień!R49</f>
        <v>0</v>
      </c>
      <c r="S49" s="188">
        <f t="shared" ref="S49" si="615">IF(OR($B49=$B55,S52=0),0,ROUND((T50+Y54)/S52,0))</f>
        <v>0</v>
      </c>
      <c r="T49" s="51">
        <f t="shared" ref="T49:T50" si="616">SUM(U49:AA49)</f>
        <v>0</v>
      </c>
      <c r="U49" s="52">
        <f>grudzień!U49</f>
        <v>0</v>
      </c>
      <c r="V49" s="52">
        <f>grudzień!V49</f>
        <v>0</v>
      </c>
      <c r="W49" s="52">
        <f>grudzień!W49</f>
        <v>0</v>
      </c>
      <c r="X49" s="52">
        <f>grudzień!X49</f>
        <v>0</v>
      </c>
      <c r="Y49" s="53">
        <f>grudzień!Y49</f>
        <v>0</v>
      </c>
      <c r="Z49" s="54">
        <f>grudzień!Z49</f>
        <v>0</v>
      </c>
      <c r="AA49" s="55">
        <f>grudzień!AA49</f>
        <v>0</v>
      </c>
      <c r="AB49" s="188">
        <f t="shared" ref="AB49" si="617">IF(OR($B49=$B55,AB52=0),0,ROUND((AC50+AH54)/AB52,0))</f>
        <v>0</v>
      </c>
      <c r="AC49" s="51">
        <f t="shared" ref="AC49:AC50" si="618">SUM(AD49:AJ49)</f>
        <v>0</v>
      </c>
      <c r="AD49" s="52">
        <f>grudzień!AD49</f>
        <v>0</v>
      </c>
      <c r="AE49" s="52">
        <f>grudzień!AE49</f>
        <v>0</v>
      </c>
      <c r="AF49" s="52">
        <f>grudzień!AF49</f>
        <v>0</v>
      </c>
      <c r="AG49" s="52">
        <f>grudzień!AG49</f>
        <v>0</v>
      </c>
      <c r="AH49" s="53">
        <f>grudzień!AH49</f>
        <v>0</v>
      </c>
      <c r="AI49" s="54">
        <f>grudzień!AI49</f>
        <v>0</v>
      </c>
      <c r="AJ49" s="55">
        <f>grudzień!AJ49</f>
        <v>0</v>
      </c>
      <c r="AK49" s="188">
        <f t="shared" ref="AK49" si="619">IF(OR($B49=$B55,AK52=0),0,ROUND((AL50+AQ54)/AK52,0))</f>
        <v>0</v>
      </c>
      <c r="AL49" s="51">
        <f t="shared" ref="AL49:AL50" si="620">SUM(AM49:AS49)</f>
        <v>0</v>
      </c>
      <c r="AM49" s="52">
        <f>grudzień!AM49</f>
        <v>0</v>
      </c>
      <c r="AN49" s="52">
        <f>grudzień!AN49</f>
        <v>0</v>
      </c>
      <c r="AO49" s="52">
        <f>grudzień!AO49</f>
        <v>0</v>
      </c>
      <c r="AP49" s="52">
        <f>grudzień!AP49</f>
        <v>0</v>
      </c>
      <c r="AQ49" s="53">
        <f>grudzień!AQ49</f>
        <v>0</v>
      </c>
      <c r="AR49" s="54">
        <f>grudzień!AR49</f>
        <v>0</v>
      </c>
      <c r="AS49" s="55">
        <f>grudzień!AS49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grudzień!F54</f>
        <v>0</v>
      </c>
      <c r="G54" s="184">
        <f>grudzień!G54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grudzień!B55</f>
        <v>0</v>
      </c>
      <c r="C55" s="317">
        <f>grudzień!C55</f>
        <v>0</v>
      </c>
      <c r="D55" s="317">
        <f>grudzień!D55</f>
        <v>0</v>
      </c>
      <c r="E55" s="317">
        <f>grudzień!E55</f>
        <v>0</v>
      </c>
      <c r="F55" s="177">
        <f>grudzień!F55</f>
        <v>18</v>
      </c>
      <c r="G55" s="185">
        <f>grudzień!G55</f>
        <v>18</v>
      </c>
      <c r="H55" s="177"/>
      <c r="I55" s="192">
        <f t="shared" ref="I55:I59" si="721">K55+T55+AC55+AL55+AU55</f>
        <v>0</v>
      </c>
      <c r="J55" s="186">
        <f t="shared" ref="J55" si="722">IF(OR($B55=$B61,J58=0),0,ROUND((K56+P60)/J58,0))</f>
        <v>0</v>
      </c>
      <c r="K55" s="51">
        <f t="shared" ref="K55:K56" si="723">SUM(L55:R55)</f>
        <v>0</v>
      </c>
      <c r="L55" s="52">
        <f>grudzień!L55</f>
        <v>0</v>
      </c>
      <c r="M55" s="52">
        <f>grudzień!M55</f>
        <v>0</v>
      </c>
      <c r="N55" s="52">
        <f>grudzień!N55</f>
        <v>0</v>
      </c>
      <c r="O55" s="52">
        <f>grudzień!O55</f>
        <v>0</v>
      </c>
      <c r="P55" s="53">
        <f>grudzień!P55</f>
        <v>0</v>
      </c>
      <c r="Q55" s="54">
        <f>grudzień!Q55</f>
        <v>0</v>
      </c>
      <c r="R55" s="55">
        <f>grudzień!R55</f>
        <v>0</v>
      </c>
      <c r="S55" s="188">
        <f t="shared" ref="S55" si="724">IF(OR($B55=$B61,S58=0),0,ROUND((T56+Y60)/S58,0))</f>
        <v>0</v>
      </c>
      <c r="T55" s="51">
        <f t="shared" ref="T55:T56" si="725">SUM(U55:AA55)</f>
        <v>0</v>
      </c>
      <c r="U55" s="52">
        <f>grudzień!U55</f>
        <v>0</v>
      </c>
      <c r="V55" s="52">
        <f>grudzień!V55</f>
        <v>0</v>
      </c>
      <c r="W55" s="52">
        <f>grudzień!W55</f>
        <v>0</v>
      </c>
      <c r="X55" s="52">
        <f>grudzień!X55</f>
        <v>0</v>
      </c>
      <c r="Y55" s="53">
        <f>grudzień!Y55</f>
        <v>0</v>
      </c>
      <c r="Z55" s="54">
        <f>grudzień!Z55</f>
        <v>0</v>
      </c>
      <c r="AA55" s="55">
        <f>grudzień!AA55</f>
        <v>0</v>
      </c>
      <c r="AB55" s="188">
        <f t="shared" ref="AB55" si="726">IF(OR($B55=$B61,AB58=0),0,ROUND((AC56+AH60)/AB58,0))</f>
        <v>0</v>
      </c>
      <c r="AC55" s="51">
        <f t="shared" ref="AC55:AC56" si="727">SUM(AD55:AJ55)</f>
        <v>0</v>
      </c>
      <c r="AD55" s="52">
        <f>grudzień!AD55</f>
        <v>0</v>
      </c>
      <c r="AE55" s="52">
        <f>grudzień!AE55</f>
        <v>0</v>
      </c>
      <c r="AF55" s="52">
        <f>grudzień!AF55</f>
        <v>0</v>
      </c>
      <c r="AG55" s="52">
        <f>grudzień!AG55</f>
        <v>0</v>
      </c>
      <c r="AH55" s="53">
        <f>grudzień!AH55</f>
        <v>0</v>
      </c>
      <c r="AI55" s="54">
        <f>grudzień!AI55</f>
        <v>0</v>
      </c>
      <c r="AJ55" s="55">
        <f>grudzień!AJ55</f>
        <v>0</v>
      </c>
      <c r="AK55" s="188">
        <f t="shared" ref="AK55" si="728">IF(OR($B55=$B61,AK58=0),0,ROUND((AL56+AQ60)/AK58,0))</f>
        <v>0</v>
      </c>
      <c r="AL55" s="51">
        <f t="shared" ref="AL55:AL56" si="729">SUM(AM55:AS55)</f>
        <v>0</v>
      </c>
      <c r="AM55" s="52">
        <f>grudzień!AM55</f>
        <v>0</v>
      </c>
      <c r="AN55" s="52">
        <f>grudzień!AN55</f>
        <v>0</v>
      </c>
      <c r="AO55" s="52">
        <f>grudzień!AO55</f>
        <v>0</v>
      </c>
      <c r="AP55" s="52">
        <f>grudzień!AP55</f>
        <v>0</v>
      </c>
      <c r="AQ55" s="53">
        <f>grudzień!AQ55</f>
        <v>0</v>
      </c>
      <c r="AR55" s="54">
        <f>grudzień!AR55</f>
        <v>0</v>
      </c>
      <c r="AS55" s="55">
        <f>grudzień!AS55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grudzień!F60</f>
        <v>0</v>
      </c>
      <c r="G60" s="184">
        <f>grudzień!G60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grudzień!B61</f>
        <v>0</v>
      </c>
      <c r="C61" s="317">
        <f>grudzień!C61</f>
        <v>0</v>
      </c>
      <c r="D61" s="317">
        <f>grudzień!D61</f>
        <v>0</v>
      </c>
      <c r="E61" s="317">
        <f>grudzień!E61</f>
        <v>0</v>
      </c>
      <c r="F61" s="177">
        <f>grudzień!F61</f>
        <v>18</v>
      </c>
      <c r="G61" s="185">
        <f>grudzień!G61</f>
        <v>18</v>
      </c>
      <c r="H61" s="177"/>
      <c r="I61" s="192">
        <f t="shared" ref="I61:I65" si="830">K61+T61+AC61+AL61+AU61</f>
        <v>0</v>
      </c>
      <c r="J61" s="186">
        <f t="shared" ref="J61" si="831">IF(OR($B61=$B67,J64=0),0,ROUND((K62+P66)/J64,0))</f>
        <v>0</v>
      </c>
      <c r="K61" s="51">
        <f t="shared" ref="K61:K62" si="832">SUM(L61:R61)</f>
        <v>0</v>
      </c>
      <c r="L61" s="52">
        <f>grudzień!L61</f>
        <v>0</v>
      </c>
      <c r="M61" s="52">
        <f>grudzień!M61</f>
        <v>0</v>
      </c>
      <c r="N61" s="52">
        <f>grudzień!N61</f>
        <v>0</v>
      </c>
      <c r="O61" s="52">
        <f>grudzień!O61</f>
        <v>0</v>
      </c>
      <c r="P61" s="53">
        <f>grudzień!P61</f>
        <v>0</v>
      </c>
      <c r="Q61" s="54">
        <f>grudzień!Q61</f>
        <v>0</v>
      </c>
      <c r="R61" s="55">
        <f>grudzień!R61</f>
        <v>0</v>
      </c>
      <c r="S61" s="188">
        <f t="shared" ref="S61" si="833">IF(OR($B61=$B67,S64=0),0,ROUND((T62+Y66)/S64,0))</f>
        <v>0</v>
      </c>
      <c r="T61" s="51">
        <f t="shared" ref="T61:T62" si="834">SUM(U61:AA61)</f>
        <v>0</v>
      </c>
      <c r="U61" s="52">
        <f>grudzień!U61</f>
        <v>0</v>
      </c>
      <c r="V61" s="52">
        <f>grudzień!V61</f>
        <v>0</v>
      </c>
      <c r="W61" s="52">
        <f>grudzień!W61</f>
        <v>0</v>
      </c>
      <c r="X61" s="52">
        <f>grudzień!X61</f>
        <v>0</v>
      </c>
      <c r="Y61" s="53">
        <f>grudzień!Y61</f>
        <v>0</v>
      </c>
      <c r="Z61" s="54">
        <f>grudzień!Z61</f>
        <v>0</v>
      </c>
      <c r="AA61" s="55">
        <f>grudzień!AA61</f>
        <v>0</v>
      </c>
      <c r="AB61" s="188">
        <f t="shared" ref="AB61" si="835">IF(OR($B61=$B67,AB64=0),0,ROUND((AC62+AH66)/AB64,0))</f>
        <v>0</v>
      </c>
      <c r="AC61" s="51">
        <f t="shared" ref="AC61:AC62" si="836">SUM(AD61:AJ61)</f>
        <v>0</v>
      </c>
      <c r="AD61" s="52">
        <f>grudzień!AD61</f>
        <v>0</v>
      </c>
      <c r="AE61" s="52">
        <f>grudzień!AE61</f>
        <v>0</v>
      </c>
      <c r="AF61" s="52">
        <f>grudzień!AF61</f>
        <v>0</v>
      </c>
      <c r="AG61" s="52">
        <f>grudzień!AG61</f>
        <v>0</v>
      </c>
      <c r="AH61" s="53">
        <f>grudzień!AH61</f>
        <v>0</v>
      </c>
      <c r="AI61" s="54">
        <f>grudzień!AI61</f>
        <v>0</v>
      </c>
      <c r="AJ61" s="55">
        <f>grudzień!AJ61</f>
        <v>0</v>
      </c>
      <c r="AK61" s="188">
        <f t="shared" ref="AK61" si="837">IF(OR($B61=$B67,AK64=0),0,ROUND((AL62+AQ66)/AK64,0))</f>
        <v>0</v>
      </c>
      <c r="AL61" s="51">
        <f t="shared" ref="AL61:AL62" si="838">SUM(AM61:AS61)</f>
        <v>0</v>
      </c>
      <c r="AM61" s="52">
        <f>grudzień!AM61</f>
        <v>0</v>
      </c>
      <c r="AN61" s="52">
        <f>grudzień!AN61</f>
        <v>0</v>
      </c>
      <c r="AO61" s="52">
        <f>grudzień!AO61</f>
        <v>0</v>
      </c>
      <c r="AP61" s="52">
        <f>grudzień!AP61</f>
        <v>0</v>
      </c>
      <c r="AQ61" s="53">
        <f>grudzień!AQ61</f>
        <v>0</v>
      </c>
      <c r="AR61" s="54">
        <f>grudzień!AR61</f>
        <v>0</v>
      </c>
      <c r="AS61" s="55">
        <f>grudzień!AS61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grudzień!F66</f>
        <v>0</v>
      </c>
      <c r="G66" s="184">
        <f>grudzień!G66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grudzień!B67</f>
        <v>0</v>
      </c>
      <c r="C67" s="317">
        <f>grudzień!C67</f>
        <v>0</v>
      </c>
      <c r="D67" s="317">
        <f>grudzień!D67</f>
        <v>0</v>
      </c>
      <c r="E67" s="317">
        <f>grudzień!E67</f>
        <v>0</v>
      </c>
      <c r="F67" s="177">
        <f>grudzień!F67</f>
        <v>18</v>
      </c>
      <c r="G67" s="185">
        <f>grudzień!G67</f>
        <v>18</v>
      </c>
      <c r="H67" s="177"/>
      <c r="I67" s="192">
        <f t="shared" ref="I67:I71" si="939">K67+T67+AC67+AL67+AU67</f>
        <v>0</v>
      </c>
      <c r="J67" s="186">
        <f t="shared" ref="J67" si="940">IF(OR($B67=$B73,J70=0),0,ROUND((K68+P72)/J70,0))</f>
        <v>0</v>
      </c>
      <c r="K67" s="51">
        <f t="shared" ref="K67:K68" si="941">SUM(L67:R67)</f>
        <v>0</v>
      </c>
      <c r="L67" s="52">
        <f>grudzień!L67</f>
        <v>0</v>
      </c>
      <c r="M67" s="52">
        <f>grudzień!M67</f>
        <v>0</v>
      </c>
      <c r="N67" s="52">
        <f>grudzień!N67</f>
        <v>0</v>
      </c>
      <c r="O67" s="52">
        <f>grudzień!O67</f>
        <v>0</v>
      </c>
      <c r="P67" s="53">
        <f>grudzień!P67</f>
        <v>0</v>
      </c>
      <c r="Q67" s="54">
        <f>grudzień!Q67</f>
        <v>0</v>
      </c>
      <c r="R67" s="55">
        <f>grudzień!R67</f>
        <v>0</v>
      </c>
      <c r="S67" s="188">
        <f t="shared" ref="S67" si="942">IF(OR($B67=$B73,S70=0),0,ROUND((T68+Y72)/S70,0))</f>
        <v>0</v>
      </c>
      <c r="T67" s="51">
        <f t="shared" ref="T67:T68" si="943">SUM(U67:AA67)</f>
        <v>0</v>
      </c>
      <c r="U67" s="52">
        <f>grudzień!U67</f>
        <v>0</v>
      </c>
      <c r="V67" s="52">
        <f>grudzień!V67</f>
        <v>0</v>
      </c>
      <c r="W67" s="52">
        <f>grudzień!W67</f>
        <v>0</v>
      </c>
      <c r="X67" s="52">
        <f>grudzień!X67</f>
        <v>0</v>
      </c>
      <c r="Y67" s="53">
        <f>grudzień!Y67</f>
        <v>0</v>
      </c>
      <c r="Z67" s="54">
        <f>grudzień!Z67</f>
        <v>0</v>
      </c>
      <c r="AA67" s="55">
        <f>grudzień!AA67</f>
        <v>0</v>
      </c>
      <c r="AB67" s="188">
        <f t="shared" ref="AB67" si="944">IF(OR($B67=$B73,AB70=0),0,ROUND((AC68+AH72)/AB70,0))</f>
        <v>0</v>
      </c>
      <c r="AC67" s="51">
        <f t="shared" ref="AC67:AC68" si="945">SUM(AD67:AJ67)</f>
        <v>0</v>
      </c>
      <c r="AD67" s="52">
        <f>grudzień!AD67</f>
        <v>0</v>
      </c>
      <c r="AE67" s="52">
        <f>grudzień!AE67</f>
        <v>0</v>
      </c>
      <c r="AF67" s="52">
        <f>grudzień!AF67</f>
        <v>0</v>
      </c>
      <c r="AG67" s="52">
        <f>grudzień!AG67</f>
        <v>0</v>
      </c>
      <c r="AH67" s="53">
        <f>grudzień!AH67</f>
        <v>0</v>
      </c>
      <c r="AI67" s="54">
        <f>grudzień!AI67</f>
        <v>0</v>
      </c>
      <c r="AJ67" s="55">
        <f>grudzień!AJ67</f>
        <v>0</v>
      </c>
      <c r="AK67" s="188">
        <f t="shared" ref="AK67" si="946">IF(OR($B67=$B73,AK70=0),0,ROUND((AL68+AQ72)/AK70,0))</f>
        <v>0</v>
      </c>
      <c r="AL67" s="51">
        <f t="shared" ref="AL67:AL68" si="947">SUM(AM67:AS67)</f>
        <v>0</v>
      </c>
      <c r="AM67" s="52">
        <f>grudzień!AM67</f>
        <v>0</v>
      </c>
      <c r="AN67" s="52">
        <f>grudzień!AN67</f>
        <v>0</v>
      </c>
      <c r="AO67" s="52">
        <f>grudzień!AO67</f>
        <v>0</v>
      </c>
      <c r="AP67" s="52">
        <f>grudzień!AP67</f>
        <v>0</v>
      </c>
      <c r="AQ67" s="53">
        <f>grudzień!AQ67</f>
        <v>0</v>
      </c>
      <c r="AR67" s="54">
        <f>grudzień!AR67</f>
        <v>0</v>
      </c>
      <c r="AS67" s="55">
        <f>grudzień!AS67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grudzień!F72</f>
        <v>0</v>
      </c>
      <c r="G72" s="184">
        <f>grudzień!G72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grudzień!B73</f>
        <v>0</v>
      </c>
      <c r="C73" s="317">
        <f>grudzień!C73</f>
        <v>0</v>
      </c>
      <c r="D73" s="317">
        <f>grudzień!D73</f>
        <v>0</v>
      </c>
      <c r="E73" s="317">
        <f>grudzień!E73</f>
        <v>0</v>
      </c>
      <c r="F73" s="177">
        <f>grudzień!F73</f>
        <v>18</v>
      </c>
      <c r="G73" s="185">
        <f>grudzień!G73</f>
        <v>18</v>
      </c>
      <c r="H73" s="177"/>
      <c r="I73" s="192">
        <f t="shared" ref="I73:I77" si="1048">K73+T73+AC73+AL73+AU73</f>
        <v>0</v>
      </c>
      <c r="J73" s="186">
        <f t="shared" ref="J73" si="1049">IF(OR($B73=$B79,J76=0),0,ROUND((K74+P78)/J76,0))</f>
        <v>0</v>
      </c>
      <c r="K73" s="51">
        <f t="shared" ref="K73:K74" si="1050">SUM(L73:R73)</f>
        <v>0</v>
      </c>
      <c r="L73" s="52">
        <f>grudzień!L73</f>
        <v>0</v>
      </c>
      <c r="M73" s="52">
        <f>grudzień!M73</f>
        <v>0</v>
      </c>
      <c r="N73" s="52">
        <f>grudzień!N73</f>
        <v>0</v>
      </c>
      <c r="O73" s="52">
        <f>grudzień!O73</f>
        <v>0</v>
      </c>
      <c r="P73" s="53">
        <f>grudzień!P73</f>
        <v>0</v>
      </c>
      <c r="Q73" s="54">
        <f>grudzień!Q73</f>
        <v>0</v>
      </c>
      <c r="R73" s="55">
        <f>grudzień!R73</f>
        <v>0</v>
      </c>
      <c r="S73" s="188">
        <f t="shared" ref="S73" si="1051">IF(OR($B73=$B79,S76=0),0,ROUND((T74+Y78)/S76,0))</f>
        <v>0</v>
      </c>
      <c r="T73" s="51">
        <f t="shared" ref="T73:T74" si="1052">SUM(U73:AA73)</f>
        <v>0</v>
      </c>
      <c r="U73" s="52">
        <f>grudzień!U73</f>
        <v>0</v>
      </c>
      <c r="V73" s="52">
        <f>grudzień!V73</f>
        <v>0</v>
      </c>
      <c r="W73" s="52">
        <f>grudzień!W73</f>
        <v>0</v>
      </c>
      <c r="X73" s="52">
        <f>grudzień!X73</f>
        <v>0</v>
      </c>
      <c r="Y73" s="53">
        <f>grudzień!Y73</f>
        <v>0</v>
      </c>
      <c r="Z73" s="54">
        <f>grudzień!Z73</f>
        <v>0</v>
      </c>
      <c r="AA73" s="55">
        <f>grudzień!AA73</f>
        <v>0</v>
      </c>
      <c r="AB73" s="188">
        <f t="shared" ref="AB73" si="1053">IF(OR($B73=$B79,AB76=0),0,ROUND((AC74+AH78)/AB76,0))</f>
        <v>0</v>
      </c>
      <c r="AC73" s="51">
        <f t="shared" ref="AC73:AC74" si="1054">SUM(AD73:AJ73)</f>
        <v>0</v>
      </c>
      <c r="AD73" s="52">
        <f>grudzień!AD73</f>
        <v>0</v>
      </c>
      <c r="AE73" s="52">
        <f>grudzień!AE73</f>
        <v>0</v>
      </c>
      <c r="AF73" s="52">
        <f>grudzień!AF73</f>
        <v>0</v>
      </c>
      <c r="AG73" s="52">
        <f>grudzień!AG73</f>
        <v>0</v>
      </c>
      <c r="AH73" s="53">
        <f>grudzień!AH73</f>
        <v>0</v>
      </c>
      <c r="AI73" s="54">
        <f>grudzień!AI73</f>
        <v>0</v>
      </c>
      <c r="AJ73" s="55">
        <f>grudzień!AJ73</f>
        <v>0</v>
      </c>
      <c r="AK73" s="188">
        <f t="shared" ref="AK73" si="1055">IF(OR($B73=$B79,AK76=0),0,ROUND((AL74+AQ78)/AK76,0))</f>
        <v>0</v>
      </c>
      <c r="AL73" s="51">
        <f t="shared" ref="AL73:AL74" si="1056">SUM(AM73:AS73)</f>
        <v>0</v>
      </c>
      <c r="AM73" s="52">
        <f>grudzień!AM73</f>
        <v>0</v>
      </c>
      <c r="AN73" s="52">
        <f>grudzień!AN73</f>
        <v>0</v>
      </c>
      <c r="AO73" s="52">
        <f>grudzień!AO73</f>
        <v>0</v>
      </c>
      <c r="AP73" s="52">
        <f>grudzień!AP73</f>
        <v>0</v>
      </c>
      <c r="AQ73" s="53">
        <f>grudzień!AQ73</f>
        <v>0</v>
      </c>
      <c r="AR73" s="54">
        <f>grudzień!AR73</f>
        <v>0</v>
      </c>
      <c r="AS73" s="55">
        <f>grudzień!AS73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grudzień!F78</f>
        <v>0</v>
      </c>
      <c r="G78" s="184">
        <f>grudzień!G78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grudzień!B79</f>
        <v>0</v>
      </c>
      <c r="C79" s="317">
        <f>grudzień!C79</f>
        <v>0</v>
      </c>
      <c r="D79" s="317">
        <f>grudzień!D79</f>
        <v>0</v>
      </c>
      <c r="E79" s="317">
        <f>grudzień!E79</f>
        <v>0</v>
      </c>
      <c r="F79" s="177">
        <f>grudzień!F79</f>
        <v>18</v>
      </c>
      <c r="G79" s="185">
        <f>grudzień!G79</f>
        <v>18</v>
      </c>
      <c r="H79" s="177"/>
      <c r="I79" s="192">
        <f t="shared" ref="I79:I83" si="1157">K79+T79+AC79+AL79+AU79</f>
        <v>0</v>
      </c>
      <c r="J79" s="186">
        <f t="shared" ref="J79" si="1158">IF(OR($B79=$B85,J82=0),0,ROUND((K80+P84)/J82,0))</f>
        <v>0</v>
      </c>
      <c r="K79" s="51">
        <f t="shared" ref="K79:K80" si="1159">SUM(L79:R79)</f>
        <v>0</v>
      </c>
      <c r="L79" s="52">
        <f>grudzień!L79</f>
        <v>0</v>
      </c>
      <c r="M79" s="52">
        <f>grudzień!M79</f>
        <v>0</v>
      </c>
      <c r="N79" s="52">
        <f>grudzień!N79</f>
        <v>0</v>
      </c>
      <c r="O79" s="52">
        <f>grudzień!O79</f>
        <v>0</v>
      </c>
      <c r="P79" s="53">
        <f>grudzień!P79</f>
        <v>0</v>
      </c>
      <c r="Q79" s="54">
        <f>grudzień!Q79</f>
        <v>0</v>
      </c>
      <c r="R79" s="55">
        <f>grudzień!R79</f>
        <v>0</v>
      </c>
      <c r="S79" s="188">
        <f t="shared" ref="S79" si="1160">IF(OR($B79=$B85,S82=0),0,ROUND((T80+Y84)/S82,0))</f>
        <v>0</v>
      </c>
      <c r="T79" s="51">
        <f t="shared" ref="T79:T80" si="1161">SUM(U79:AA79)</f>
        <v>0</v>
      </c>
      <c r="U79" s="52">
        <f>grudzień!U79</f>
        <v>0</v>
      </c>
      <c r="V79" s="52">
        <f>grudzień!V79</f>
        <v>0</v>
      </c>
      <c r="W79" s="52">
        <f>grudzień!W79</f>
        <v>0</v>
      </c>
      <c r="X79" s="52">
        <f>grudzień!X79</f>
        <v>0</v>
      </c>
      <c r="Y79" s="53">
        <f>grudzień!Y79</f>
        <v>0</v>
      </c>
      <c r="Z79" s="54">
        <f>grudzień!Z79</f>
        <v>0</v>
      </c>
      <c r="AA79" s="55">
        <f>grudzień!AA79</f>
        <v>0</v>
      </c>
      <c r="AB79" s="188">
        <f t="shared" ref="AB79" si="1162">IF(OR($B79=$B85,AB82=0),0,ROUND((AC80+AH84)/AB82,0))</f>
        <v>0</v>
      </c>
      <c r="AC79" s="51">
        <f t="shared" ref="AC79:AC80" si="1163">SUM(AD79:AJ79)</f>
        <v>0</v>
      </c>
      <c r="AD79" s="52">
        <f>grudzień!AD79</f>
        <v>0</v>
      </c>
      <c r="AE79" s="52">
        <f>grudzień!AE79</f>
        <v>0</v>
      </c>
      <c r="AF79" s="52">
        <f>grudzień!AF79</f>
        <v>0</v>
      </c>
      <c r="AG79" s="52">
        <f>grudzień!AG79</f>
        <v>0</v>
      </c>
      <c r="AH79" s="53">
        <f>grudzień!AH79</f>
        <v>0</v>
      </c>
      <c r="AI79" s="54">
        <f>grudzień!AI79</f>
        <v>0</v>
      </c>
      <c r="AJ79" s="55">
        <f>grudzień!AJ79</f>
        <v>0</v>
      </c>
      <c r="AK79" s="188">
        <f t="shared" ref="AK79" si="1164">IF(OR($B79=$B85,AK82=0),0,ROUND((AL80+AQ84)/AK82,0))</f>
        <v>0</v>
      </c>
      <c r="AL79" s="51">
        <f t="shared" ref="AL79:AL80" si="1165">SUM(AM79:AS79)</f>
        <v>0</v>
      </c>
      <c r="AM79" s="52">
        <f>grudzień!AM79</f>
        <v>0</v>
      </c>
      <c r="AN79" s="52">
        <f>grudzień!AN79</f>
        <v>0</v>
      </c>
      <c r="AO79" s="52">
        <f>grudzień!AO79</f>
        <v>0</v>
      </c>
      <c r="AP79" s="52">
        <f>grudzień!AP79</f>
        <v>0</v>
      </c>
      <c r="AQ79" s="53">
        <f>grudzień!AQ79</f>
        <v>0</v>
      </c>
      <c r="AR79" s="54">
        <f>grudzień!AR79</f>
        <v>0</v>
      </c>
      <c r="AS79" s="55">
        <f>grudzień!AS79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grudzień!F84</f>
        <v>0</v>
      </c>
      <c r="G84" s="184">
        <f>grudzień!G84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grudzień!B85</f>
        <v>0</v>
      </c>
      <c r="C85" s="317">
        <f>grudzień!C85</f>
        <v>0</v>
      </c>
      <c r="D85" s="317">
        <f>grudzień!D85</f>
        <v>0</v>
      </c>
      <c r="E85" s="317">
        <f>grudzień!E85</f>
        <v>0</v>
      </c>
      <c r="F85" s="177">
        <f>grudzień!F85</f>
        <v>18</v>
      </c>
      <c r="G85" s="185">
        <f>grudzień!G85</f>
        <v>18</v>
      </c>
      <c r="H85" s="177"/>
      <c r="I85" s="192">
        <f t="shared" ref="I85:I89" si="1266">K85+T85+AC85+AL85+AU85</f>
        <v>0</v>
      </c>
      <c r="J85" s="186">
        <f t="shared" ref="J85" si="1267">IF(OR($B85=$B91,J88=0),0,ROUND((K86+P90)/J88,0))</f>
        <v>0</v>
      </c>
      <c r="K85" s="51">
        <f t="shared" ref="K85:K86" si="1268">SUM(L85:R85)</f>
        <v>0</v>
      </c>
      <c r="L85" s="52">
        <f>grudzień!L85</f>
        <v>0</v>
      </c>
      <c r="M85" s="52">
        <f>grudzień!M85</f>
        <v>0</v>
      </c>
      <c r="N85" s="52">
        <f>grudzień!N85</f>
        <v>0</v>
      </c>
      <c r="O85" s="52">
        <f>grudzień!O85</f>
        <v>0</v>
      </c>
      <c r="P85" s="53">
        <f>grudzień!P85</f>
        <v>0</v>
      </c>
      <c r="Q85" s="54">
        <f>grudzień!Q85</f>
        <v>0</v>
      </c>
      <c r="R85" s="55">
        <f>grudzień!R85</f>
        <v>0</v>
      </c>
      <c r="S85" s="188">
        <f t="shared" ref="S85" si="1269">IF(OR($B85=$B91,S88=0),0,ROUND((T86+Y90)/S88,0))</f>
        <v>0</v>
      </c>
      <c r="T85" s="51">
        <f t="shared" ref="T85:T86" si="1270">SUM(U85:AA85)</f>
        <v>0</v>
      </c>
      <c r="U85" s="52">
        <f>grudzień!U85</f>
        <v>0</v>
      </c>
      <c r="V85" s="52">
        <f>grudzień!V85</f>
        <v>0</v>
      </c>
      <c r="W85" s="52">
        <f>grudzień!W85</f>
        <v>0</v>
      </c>
      <c r="X85" s="52">
        <f>grudzień!X85</f>
        <v>0</v>
      </c>
      <c r="Y85" s="53">
        <f>grudzień!Y85</f>
        <v>0</v>
      </c>
      <c r="Z85" s="54">
        <f>grudzień!Z85</f>
        <v>0</v>
      </c>
      <c r="AA85" s="55">
        <f>grudzień!AA85</f>
        <v>0</v>
      </c>
      <c r="AB85" s="188">
        <f t="shared" ref="AB85" si="1271">IF(OR($B85=$B91,AB88=0),0,ROUND((AC86+AH90)/AB88,0))</f>
        <v>0</v>
      </c>
      <c r="AC85" s="51">
        <f t="shared" ref="AC85:AC86" si="1272">SUM(AD85:AJ85)</f>
        <v>0</v>
      </c>
      <c r="AD85" s="52">
        <f>grudzień!AD85</f>
        <v>0</v>
      </c>
      <c r="AE85" s="52">
        <f>grudzień!AE85</f>
        <v>0</v>
      </c>
      <c r="AF85" s="52">
        <f>grudzień!AF85</f>
        <v>0</v>
      </c>
      <c r="AG85" s="52">
        <f>grudzień!AG85</f>
        <v>0</v>
      </c>
      <c r="AH85" s="53">
        <f>grudzień!AH85</f>
        <v>0</v>
      </c>
      <c r="AI85" s="54">
        <f>grudzień!AI85</f>
        <v>0</v>
      </c>
      <c r="AJ85" s="55">
        <f>grudzień!AJ85</f>
        <v>0</v>
      </c>
      <c r="AK85" s="188">
        <f t="shared" ref="AK85" si="1273">IF(OR($B85=$B91,AK88=0),0,ROUND((AL86+AQ90)/AK88,0))</f>
        <v>0</v>
      </c>
      <c r="AL85" s="51">
        <f t="shared" ref="AL85:AL86" si="1274">SUM(AM85:AS85)</f>
        <v>0</v>
      </c>
      <c r="AM85" s="52">
        <f>grudzień!AM85</f>
        <v>0</v>
      </c>
      <c r="AN85" s="52">
        <f>grudzień!AN85</f>
        <v>0</v>
      </c>
      <c r="AO85" s="52">
        <f>grudzień!AO85</f>
        <v>0</v>
      </c>
      <c r="AP85" s="52">
        <f>grudzień!AP85</f>
        <v>0</v>
      </c>
      <c r="AQ85" s="53">
        <f>grudzień!AQ85</f>
        <v>0</v>
      </c>
      <c r="AR85" s="54">
        <f>grudzień!AR85</f>
        <v>0</v>
      </c>
      <c r="AS85" s="55">
        <f>grudzień!AS85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grudzień!F90</f>
        <v>0</v>
      </c>
      <c r="G90" s="184">
        <f>grudzień!G90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grudzień!B91</f>
        <v>0</v>
      </c>
      <c r="C91" s="317">
        <f>grudzień!C91</f>
        <v>0</v>
      </c>
      <c r="D91" s="317">
        <f>grudzień!D91</f>
        <v>0</v>
      </c>
      <c r="E91" s="317">
        <f>grudzień!E91</f>
        <v>0</v>
      </c>
      <c r="F91" s="177">
        <f>grudzień!F91</f>
        <v>18</v>
      </c>
      <c r="G91" s="185">
        <f>grudzień!G91</f>
        <v>18</v>
      </c>
      <c r="H91" s="177"/>
      <c r="I91" s="192">
        <f t="shared" ref="I91:I95" si="1375">K91+T91+AC91+AL91+AU91</f>
        <v>0</v>
      </c>
      <c r="J91" s="186">
        <f t="shared" ref="J91" si="1376">IF(OR($B91=$B97,J94=0),0,ROUND((K92+P96)/J94,0))</f>
        <v>0</v>
      </c>
      <c r="K91" s="51">
        <f t="shared" ref="K91:K92" si="1377">SUM(L91:R91)</f>
        <v>0</v>
      </c>
      <c r="L91" s="52">
        <f>grudzień!L91</f>
        <v>0</v>
      </c>
      <c r="M91" s="52">
        <f>grudzień!M91</f>
        <v>0</v>
      </c>
      <c r="N91" s="52">
        <f>grudzień!N91</f>
        <v>0</v>
      </c>
      <c r="O91" s="52">
        <f>grudzień!O91</f>
        <v>0</v>
      </c>
      <c r="P91" s="53">
        <f>grudzień!P91</f>
        <v>0</v>
      </c>
      <c r="Q91" s="54">
        <f>grudzień!Q91</f>
        <v>0</v>
      </c>
      <c r="R91" s="55">
        <f>grudzień!R91</f>
        <v>0</v>
      </c>
      <c r="S91" s="188">
        <f t="shared" ref="S91" si="1378">IF(OR($B91=$B97,S94=0),0,ROUND((T92+Y96)/S94,0))</f>
        <v>0</v>
      </c>
      <c r="T91" s="51">
        <f t="shared" ref="T91:T92" si="1379">SUM(U91:AA91)</f>
        <v>0</v>
      </c>
      <c r="U91" s="52">
        <f>grudzień!U91</f>
        <v>0</v>
      </c>
      <c r="V91" s="52">
        <f>grudzień!V91</f>
        <v>0</v>
      </c>
      <c r="W91" s="52">
        <f>grudzień!W91</f>
        <v>0</v>
      </c>
      <c r="X91" s="52">
        <f>grudzień!X91</f>
        <v>0</v>
      </c>
      <c r="Y91" s="53">
        <f>grudzień!Y91</f>
        <v>0</v>
      </c>
      <c r="Z91" s="54">
        <f>grudzień!Z91</f>
        <v>0</v>
      </c>
      <c r="AA91" s="55">
        <f>grudzień!AA91</f>
        <v>0</v>
      </c>
      <c r="AB91" s="188">
        <f t="shared" ref="AB91" si="1380">IF(OR($B91=$B97,AB94=0),0,ROUND((AC92+AH96)/AB94,0))</f>
        <v>0</v>
      </c>
      <c r="AC91" s="51">
        <f t="shared" ref="AC91:AC92" si="1381">SUM(AD91:AJ91)</f>
        <v>0</v>
      </c>
      <c r="AD91" s="52">
        <f>grudzień!AD91</f>
        <v>0</v>
      </c>
      <c r="AE91" s="52">
        <f>grudzień!AE91</f>
        <v>0</v>
      </c>
      <c r="AF91" s="52">
        <f>grudzień!AF91</f>
        <v>0</v>
      </c>
      <c r="AG91" s="52">
        <f>grudzień!AG91</f>
        <v>0</v>
      </c>
      <c r="AH91" s="53">
        <f>grudzień!AH91</f>
        <v>0</v>
      </c>
      <c r="AI91" s="54">
        <f>grudzień!AI91</f>
        <v>0</v>
      </c>
      <c r="AJ91" s="55">
        <f>grudzień!AJ91</f>
        <v>0</v>
      </c>
      <c r="AK91" s="188">
        <f t="shared" ref="AK91" si="1382">IF(OR($B91=$B97,AK94=0),0,ROUND((AL92+AQ96)/AK94,0))</f>
        <v>0</v>
      </c>
      <c r="AL91" s="51">
        <f t="shared" ref="AL91:AL92" si="1383">SUM(AM91:AS91)</f>
        <v>0</v>
      </c>
      <c r="AM91" s="52">
        <f>grudzień!AM91</f>
        <v>0</v>
      </c>
      <c r="AN91" s="52">
        <f>grudzień!AN91</f>
        <v>0</v>
      </c>
      <c r="AO91" s="52">
        <f>grudzień!AO91</f>
        <v>0</v>
      </c>
      <c r="AP91" s="52">
        <f>grudzień!AP91</f>
        <v>0</v>
      </c>
      <c r="AQ91" s="53">
        <f>grudzień!AQ91</f>
        <v>0</v>
      </c>
      <c r="AR91" s="54">
        <f>grudzień!AR91</f>
        <v>0</v>
      </c>
      <c r="AS91" s="55">
        <f>grudzień!AS91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grudzień!F96</f>
        <v>0</v>
      </c>
      <c r="G96" s="184">
        <f>grudzień!G96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grudzień!B97</f>
        <v>0</v>
      </c>
      <c r="C97" s="317">
        <f>grudzień!C97</f>
        <v>0</v>
      </c>
      <c r="D97" s="317">
        <f>grudzień!D97</f>
        <v>0</v>
      </c>
      <c r="E97" s="317">
        <f>grudzień!E97</f>
        <v>0</v>
      </c>
      <c r="F97" s="177">
        <f>grudzień!F97</f>
        <v>18</v>
      </c>
      <c r="G97" s="185">
        <f>grudzień!G97</f>
        <v>18</v>
      </c>
      <c r="H97" s="177"/>
      <c r="I97" s="192">
        <f t="shared" ref="I97:I101" si="1484">K97+T97+AC97+AL97+AU97</f>
        <v>0</v>
      </c>
      <c r="J97" s="186">
        <f t="shared" ref="J97" si="1485">IF(OR($B97=$B103,J100=0),0,ROUND((K98+P102)/J100,0))</f>
        <v>0</v>
      </c>
      <c r="K97" s="51">
        <f t="shared" ref="K97:K98" si="1486">SUM(L97:R97)</f>
        <v>0</v>
      </c>
      <c r="L97" s="52">
        <f>grudzień!L97</f>
        <v>0</v>
      </c>
      <c r="M97" s="52">
        <f>grudzień!M97</f>
        <v>0</v>
      </c>
      <c r="N97" s="52">
        <f>grudzień!N97</f>
        <v>0</v>
      </c>
      <c r="O97" s="52">
        <f>grudzień!O97</f>
        <v>0</v>
      </c>
      <c r="P97" s="53">
        <f>grudzień!P97</f>
        <v>0</v>
      </c>
      <c r="Q97" s="54">
        <f>grudzień!Q97</f>
        <v>0</v>
      </c>
      <c r="R97" s="55">
        <f>grudzień!R97</f>
        <v>0</v>
      </c>
      <c r="S97" s="188">
        <f t="shared" ref="S97" si="1487">IF(OR($B97=$B103,S100=0),0,ROUND((T98+Y102)/S100,0))</f>
        <v>0</v>
      </c>
      <c r="T97" s="51">
        <f t="shared" ref="T97:T98" si="1488">SUM(U97:AA97)</f>
        <v>0</v>
      </c>
      <c r="U97" s="52">
        <f>grudzień!U97</f>
        <v>0</v>
      </c>
      <c r="V97" s="52">
        <f>grudzień!V97</f>
        <v>0</v>
      </c>
      <c r="W97" s="52">
        <f>grudzień!W97</f>
        <v>0</v>
      </c>
      <c r="X97" s="52">
        <f>grudzień!X97</f>
        <v>0</v>
      </c>
      <c r="Y97" s="53">
        <f>grudzień!Y97</f>
        <v>0</v>
      </c>
      <c r="Z97" s="54">
        <f>grudzień!Z97</f>
        <v>0</v>
      </c>
      <c r="AA97" s="55">
        <f>grudzień!AA97</f>
        <v>0</v>
      </c>
      <c r="AB97" s="188">
        <f t="shared" ref="AB97" si="1489">IF(OR($B97=$B103,AB100=0),0,ROUND((AC98+AH102)/AB100,0))</f>
        <v>0</v>
      </c>
      <c r="AC97" s="51">
        <f t="shared" ref="AC97:AC98" si="1490">SUM(AD97:AJ97)</f>
        <v>0</v>
      </c>
      <c r="AD97" s="52">
        <f>grudzień!AD97</f>
        <v>0</v>
      </c>
      <c r="AE97" s="52">
        <f>grudzień!AE97</f>
        <v>0</v>
      </c>
      <c r="AF97" s="52">
        <f>grudzień!AF97</f>
        <v>0</v>
      </c>
      <c r="AG97" s="52">
        <f>grudzień!AG97</f>
        <v>0</v>
      </c>
      <c r="AH97" s="53">
        <f>grudzień!AH97</f>
        <v>0</v>
      </c>
      <c r="AI97" s="54">
        <f>grudzień!AI97</f>
        <v>0</v>
      </c>
      <c r="AJ97" s="55">
        <f>grudzień!AJ97</f>
        <v>0</v>
      </c>
      <c r="AK97" s="188">
        <f t="shared" ref="AK97" si="1491">IF(OR($B97=$B103,AK100=0),0,ROUND((AL98+AQ102)/AK100,0))</f>
        <v>0</v>
      </c>
      <c r="AL97" s="51">
        <f t="shared" ref="AL97:AL98" si="1492">SUM(AM97:AS97)</f>
        <v>0</v>
      </c>
      <c r="AM97" s="52">
        <f>grudzień!AM97</f>
        <v>0</v>
      </c>
      <c r="AN97" s="52">
        <f>grudzień!AN97</f>
        <v>0</v>
      </c>
      <c r="AO97" s="52">
        <f>grudzień!AO97</f>
        <v>0</v>
      </c>
      <c r="AP97" s="52">
        <f>grudzień!AP97</f>
        <v>0</v>
      </c>
      <c r="AQ97" s="53">
        <f>grudzień!AQ97</f>
        <v>0</v>
      </c>
      <c r="AR97" s="54">
        <f>grudzień!AR97</f>
        <v>0</v>
      </c>
      <c r="AS97" s="55">
        <f>grudzień!AS97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grudzień!F102</f>
        <v>0</v>
      </c>
      <c r="G102" s="184">
        <f>grudzień!G102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grudzień!B103</f>
        <v>0</v>
      </c>
      <c r="C103" s="317">
        <f>grudzień!C103</f>
        <v>0</v>
      </c>
      <c r="D103" s="317">
        <f>grudzień!D103</f>
        <v>0</v>
      </c>
      <c r="E103" s="317">
        <f>grudzień!E103</f>
        <v>0</v>
      </c>
      <c r="F103" s="177">
        <f>grudzień!F103</f>
        <v>18</v>
      </c>
      <c r="G103" s="185">
        <f>grudzień!G103</f>
        <v>18</v>
      </c>
      <c r="H103" s="177"/>
      <c r="I103" s="192">
        <f t="shared" ref="I103:I107" si="1593">K103+T103+AC103+AL103+AU103</f>
        <v>0</v>
      </c>
      <c r="J103" s="186">
        <f t="shared" ref="J103" si="1594">IF(OR($B103=$B109,J106=0),0,ROUND((K104+P108)/J106,0))</f>
        <v>0</v>
      </c>
      <c r="K103" s="51">
        <f t="shared" ref="K103:K104" si="1595">SUM(L103:R103)</f>
        <v>0</v>
      </c>
      <c r="L103" s="52">
        <f>grudzień!L103</f>
        <v>0</v>
      </c>
      <c r="M103" s="52">
        <f>grudzień!M103</f>
        <v>0</v>
      </c>
      <c r="N103" s="52">
        <f>grudzień!N103</f>
        <v>0</v>
      </c>
      <c r="O103" s="52">
        <f>grudzień!O103</f>
        <v>0</v>
      </c>
      <c r="P103" s="53">
        <f>grudzień!P103</f>
        <v>0</v>
      </c>
      <c r="Q103" s="54">
        <f>grudzień!Q103</f>
        <v>0</v>
      </c>
      <c r="R103" s="55">
        <f>grudzień!R103</f>
        <v>0</v>
      </c>
      <c r="S103" s="188">
        <f t="shared" ref="S103" si="1596">IF(OR($B103=$B109,S106=0),0,ROUND((T104+Y108)/S106,0))</f>
        <v>0</v>
      </c>
      <c r="T103" s="51">
        <f t="shared" ref="T103:T104" si="1597">SUM(U103:AA103)</f>
        <v>0</v>
      </c>
      <c r="U103" s="52">
        <f>grudzień!U103</f>
        <v>0</v>
      </c>
      <c r="V103" s="52">
        <f>grudzień!V103</f>
        <v>0</v>
      </c>
      <c r="W103" s="52">
        <f>grudzień!W103</f>
        <v>0</v>
      </c>
      <c r="X103" s="52">
        <f>grudzień!X103</f>
        <v>0</v>
      </c>
      <c r="Y103" s="53">
        <f>grudzień!Y103</f>
        <v>0</v>
      </c>
      <c r="Z103" s="54">
        <f>grudzień!Z103</f>
        <v>0</v>
      </c>
      <c r="AA103" s="55">
        <f>grudzień!AA103</f>
        <v>0</v>
      </c>
      <c r="AB103" s="188">
        <f t="shared" ref="AB103" si="1598">IF(OR($B103=$B109,AB106=0),0,ROUND((AC104+AH108)/AB106,0))</f>
        <v>0</v>
      </c>
      <c r="AC103" s="51">
        <f t="shared" ref="AC103:AC104" si="1599">SUM(AD103:AJ103)</f>
        <v>0</v>
      </c>
      <c r="AD103" s="52">
        <f>grudzień!AD103</f>
        <v>0</v>
      </c>
      <c r="AE103" s="52">
        <f>grudzień!AE103</f>
        <v>0</v>
      </c>
      <c r="AF103" s="52">
        <f>grudzień!AF103</f>
        <v>0</v>
      </c>
      <c r="AG103" s="52">
        <f>grudzień!AG103</f>
        <v>0</v>
      </c>
      <c r="AH103" s="53">
        <f>grudzień!AH103</f>
        <v>0</v>
      </c>
      <c r="AI103" s="54">
        <f>grudzień!AI103</f>
        <v>0</v>
      </c>
      <c r="AJ103" s="55">
        <f>grudzień!AJ103</f>
        <v>0</v>
      </c>
      <c r="AK103" s="188">
        <f t="shared" ref="AK103" si="1600">IF(OR($B103=$B109,AK106=0),0,ROUND((AL104+AQ108)/AK106,0))</f>
        <v>0</v>
      </c>
      <c r="AL103" s="51">
        <f t="shared" ref="AL103:AL104" si="1601">SUM(AM103:AS103)</f>
        <v>0</v>
      </c>
      <c r="AM103" s="52">
        <f>grudzień!AM103</f>
        <v>0</v>
      </c>
      <c r="AN103" s="52">
        <f>grudzień!AN103</f>
        <v>0</v>
      </c>
      <c r="AO103" s="52">
        <f>grudzień!AO103</f>
        <v>0</v>
      </c>
      <c r="AP103" s="52">
        <f>grudzień!AP103</f>
        <v>0</v>
      </c>
      <c r="AQ103" s="53">
        <f>grudzień!AQ103</f>
        <v>0</v>
      </c>
      <c r="AR103" s="54">
        <f>grudzień!AR103</f>
        <v>0</v>
      </c>
      <c r="AS103" s="55">
        <f>grudzień!AS103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grudzień!F108</f>
        <v>0</v>
      </c>
      <c r="G108" s="184">
        <f>grudzień!G108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grudzień!B109</f>
        <v>0</v>
      </c>
      <c r="C109" s="317">
        <f>grudzień!C109</f>
        <v>0</v>
      </c>
      <c r="D109" s="317">
        <f>grudzień!D109</f>
        <v>0</v>
      </c>
      <c r="E109" s="317">
        <f>grudzień!E109</f>
        <v>0</v>
      </c>
      <c r="F109" s="177">
        <f>grudzień!F109</f>
        <v>18</v>
      </c>
      <c r="G109" s="185">
        <f>grudzień!G109</f>
        <v>18</v>
      </c>
      <c r="H109" s="177"/>
      <c r="I109" s="192">
        <f t="shared" ref="I109:I113" si="1702">K109+T109+AC109+AL109+AU109</f>
        <v>0</v>
      </c>
      <c r="J109" s="186">
        <f t="shared" ref="J109" si="1703">IF(OR($B109=$B115,J112=0),0,ROUND((K110+P114)/J112,0))</f>
        <v>0</v>
      </c>
      <c r="K109" s="51">
        <f t="shared" ref="K109:K110" si="1704">SUM(L109:R109)</f>
        <v>0</v>
      </c>
      <c r="L109" s="52">
        <f>grudzień!L109</f>
        <v>0</v>
      </c>
      <c r="M109" s="52">
        <f>grudzień!M109</f>
        <v>0</v>
      </c>
      <c r="N109" s="52">
        <f>grudzień!N109</f>
        <v>0</v>
      </c>
      <c r="O109" s="52">
        <f>grudzień!O109</f>
        <v>0</v>
      </c>
      <c r="P109" s="53">
        <f>grudzień!P109</f>
        <v>0</v>
      </c>
      <c r="Q109" s="54">
        <f>grudzień!Q109</f>
        <v>0</v>
      </c>
      <c r="R109" s="55">
        <f>grudzień!R109</f>
        <v>0</v>
      </c>
      <c r="S109" s="188">
        <f t="shared" ref="S109" si="1705">IF(OR($B109=$B115,S112=0),0,ROUND((T110+Y114)/S112,0))</f>
        <v>0</v>
      </c>
      <c r="T109" s="51">
        <f t="shared" ref="T109:T110" si="1706">SUM(U109:AA109)</f>
        <v>0</v>
      </c>
      <c r="U109" s="52">
        <f>grudzień!U109</f>
        <v>0</v>
      </c>
      <c r="V109" s="52">
        <f>grudzień!V109</f>
        <v>0</v>
      </c>
      <c r="W109" s="52">
        <f>grudzień!W109</f>
        <v>0</v>
      </c>
      <c r="X109" s="52">
        <f>grudzień!X109</f>
        <v>0</v>
      </c>
      <c r="Y109" s="53">
        <f>grudzień!Y109</f>
        <v>0</v>
      </c>
      <c r="Z109" s="54">
        <f>grudzień!Z109</f>
        <v>0</v>
      </c>
      <c r="AA109" s="55">
        <f>grudzień!AA109</f>
        <v>0</v>
      </c>
      <c r="AB109" s="188">
        <f t="shared" ref="AB109" si="1707">IF(OR($B109=$B115,AB112=0),0,ROUND((AC110+AH114)/AB112,0))</f>
        <v>0</v>
      </c>
      <c r="AC109" s="51">
        <f t="shared" ref="AC109:AC110" si="1708">SUM(AD109:AJ109)</f>
        <v>0</v>
      </c>
      <c r="AD109" s="52">
        <f>grudzień!AD109</f>
        <v>0</v>
      </c>
      <c r="AE109" s="52">
        <f>grudzień!AE109</f>
        <v>0</v>
      </c>
      <c r="AF109" s="52">
        <f>grudzień!AF109</f>
        <v>0</v>
      </c>
      <c r="AG109" s="52">
        <f>grudzień!AG109</f>
        <v>0</v>
      </c>
      <c r="AH109" s="53">
        <f>grudzień!AH109</f>
        <v>0</v>
      </c>
      <c r="AI109" s="54">
        <f>grudzień!AI109</f>
        <v>0</v>
      </c>
      <c r="AJ109" s="55">
        <f>grudzień!AJ109</f>
        <v>0</v>
      </c>
      <c r="AK109" s="188">
        <f t="shared" ref="AK109" si="1709">IF(OR($B109=$B115,AK112=0),0,ROUND((AL110+AQ114)/AK112,0))</f>
        <v>0</v>
      </c>
      <c r="AL109" s="51">
        <f t="shared" ref="AL109:AL110" si="1710">SUM(AM109:AS109)</f>
        <v>0</v>
      </c>
      <c r="AM109" s="52">
        <f>grudzień!AM109</f>
        <v>0</v>
      </c>
      <c r="AN109" s="52">
        <f>grudzień!AN109</f>
        <v>0</v>
      </c>
      <c r="AO109" s="52">
        <f>grudzień!AO109</f>
        <v>0</v>
      </c>
      <c r="AP109" s="52">
        <f>grudzień!AP109</f>
        <v>0</v>
      </c>
      <c r="AQ109" s="53">
        <f>grudzień!AQ109</f>
        <v>0</v>
      </c>
      <c r="AR109" s="54">
        <f>grudzień!AR109</f>
        <v>0</v>
      </c>
      <c r="AS109" s="55">
        <f>grudzień!AS109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grudzień!F114</f>
        <v>0</v>
      </c>
      <c r="G114" s="184">
        <f>grudzień!G114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grudzień!B115</f>
        <v>0</v>
      </c>
      <c r="C115" s="317">
        <f>grudzień!C115</f>
        <v>0</v>
      </c>
      <c r="D115" s="317">
        <f>grudzień!D115</f>
        <v>0</v>
      </c>
      <c r="E115" s="317">
        <f>grudzień!E115</f>
        <v>0</v>
      </c>
      <c r="F115" s="177">
        <f>grudzień!F115</f>
        <v>18</v>
      </c>
      <c r="G115" s="185">
        <f>grudzień!G115</f>
        <v>18</v>
      </c>
      <c r="H115" s="177"/>
      <c r="I115" s="192">
        <f t="shared" ref="I115:I119" si="1811">K115+T115+AC115+AL115+AU115</f>
        <v>0</v>
      </c>
      <c r="J115" s="186">
        <f t="shared" ref="J115" si="1812">IF(OR($B115=$B121,J118=0),0,ROUND((K116+P120)/J118,0))</f>
        <v>0</v>
      </c>
      <c r="K115" s="51">
        <f t="shared" ref="K115:K116" si="1813">SUM(L115:R115)</f>
        <v>0</v>
      </c>
      <c r="L115" s="52">
        <f>grudzień!L115</f>
        <v>0</v>
      </c>
      <c r="M115" s="52">
        <f>grudzień!M115</f>
        <v>0</v>
      </c>
      <c r="N115" s="52">
        <f>grudzień!N115</f>
        <v>0</v>
      </c>
      <c r="O115" s="52">
        <f>grudzień!O115</f>
        <v>0</v>
      </c>
      <c r="P115" s="53">
        <f>grudzień!P115</f>
        <v>0</v>
      </c>
      <c r="Q115" s="54">
        <f>grudzień!Q115</f>
        <v>0</v>
      </c>
      <c r="R115" s="55">
        <f>grudzień!R115</f>
        <v>0</v>
      </c>
      <c r="S115" s="188">
        <f t="shared" ref="S115" si="1814">IF(OR($B115=$B121,S118=0),0,ROUND((T116+Y120)/S118,0))</f>
        <v>0</v>
      </c>
      <c r="T115" s="51">
        <f t="shared" ref="T115:T116" si="1815">SUM(U115:AA115)</f>
        <v>0</v>
      </c>
      <c r="U115" s="52">
        <f>grudzień!U115</f>
        <v>0</v>
      </c>
      <c r="V115" s="52">
        <f>grudzień!V115</f>
        <v>0</v>
      </c>
      <c r="W115" s="52">
        <f>grudzień!W115</f>
        <v>0</v>
      </c>
      <c r="X115" s="52">
        <f>grudzień!X115</f>
        <v>0</v>
      </c>
      <c r="Y115" s="53">
        <f>grudzień!Y115</f>
        <v>0</v>
      </c>
      <c r="Z115" s="54">
        <f>grudzień!Z115</f>
        <v>0</v>
      </c>
      <c r="AA115" s="55">
        <f>grudzień!AA115</f>
        <v>0</v>
      </c>
      <c r="AB115" s="188">
        <f t="shared" ref="AB115" si="1816">IF(OR($B115=$B121,AB118=0),0,ROUND((AC116+AH120)/AB118,0))</f>
        <v>0</v>
      </c>
      <c r="AC115" s="51">
        <f t="shared" ref="AC115:AC116" si="1817">SUM(AD115:AJ115)</f>
        <v>0</v>
      </c>
      <c r="AD115" s="52">
        <f>grudzień!AD115</f>
        <v>0</v>
      </c>
      <c r="AE115" s="52">
        <f>grudzień!AE115</f>
        <v>0</v>
      </c>
      <c r="AF115" s="52">
        <f>grudzień!AF115</f>
        <v>0</v>
      </c>
      <c r="AG115" s="52">
        <f>grudzień!AG115</f>
        <v>0</v>
      </c>
      <c r="AH115" s="53">
        <f>grudzień!AH115</f>
        <v>0</v>
      </c>
      <c r="AI115" s="54">
        <f>grudzień!AI115</f>
        <v>0</v>
      </c>
      <c r="AJ115" s="55">
        <f>grudzień!AJ115</f>
        <v>0</v>
      </c>
      <c r="AK115" s="188">
        <f t="shared" ref="AK115" si="1818">IF(OR($B115=$B121,AK118=0),0,ROUND((AL116+AQ120)/AK118,0))</f>
        <v>0</v>
      </c>
      <c r="AL115" s="51">
        <f t="shared" ref="AL115:AL116" si="1819">SUM(AM115:AS115)</f>
        <v>0</v>
      </c>
      <c r="AM115" s="52">
        <f>grudzień!AM115</f>
        <v>0</v>
      </c>
      <c r="AN115" s="52">
        <f>grudzień!AN115</f>
        <v>0</v>
      </c>
      <c r="AO115" s="52">
        <f>grudzień!AO115</f>
        <v>0</v>
      </c>
      <c r="AP115" s="52">
        <f>grudzień!AP115</f>
        <v>0</v>
      </c>
      <c r="AQ115" s="53">
        <f>grudzień!AQ115</f>
        <v>0</v>
      </c>
      <c r="AR115" s="54">
        <f>grudzień!AR115</f>
        <v>0</v>
      </c>
      <c r="AS115" s="55">
        <f>grudzień!AS115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grudzień!F120</f>
        <v>0</v>
      </c>
      <c r="G120" s="184">
        <f>grudzień!G120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grudzień!B121</f>
        <v>0</v>
      </c>
      <c r="C121" s="317">
        <f>grudzień!C121</f>
        <v>0</v>
      </c>
      <c r="D121" s="317">
        <f>grudzień!D121</f>
        <v>0</v>
      </c>
      <c r="E121" s="317">
        <f>grudzień!E121</f>
        <v>0</v>
      </c>
      <c r="F121" s="177">
        <f>grudzień!F121</f>
        <v>18</v>
      </c>
      <c r="G121" s="185">
        <f>grudzień!G121</f>
        <v>18</v>
      </c>
      <c r="H121" s="177"/>
      <c r="I121" s="192">
        <f t="shared" ref="I121:I125" si="1920">K121+T121+AC121+AL121+AU121</f>
        <v>0</v>
      </c>
      <c r="J121" s="186">
        <f t="shared" ref="J121" si="1921">IF(OR($B121=$B127,J124=0),0,ROUND((K122+P126)/J124,0))</f>
        <v>0</v>
      </c>
      <c r="K121" s="51">
        <f t="shared" ref="K121:K122" si="1922">SUM(L121:R121)</f>
        <v>0</v>
      </c>
      <c r="L121" s="52">
        <f>grudzień!L121</f>
        <v>0</v>
      </c>
      <c r="M121" s="52">
        <f>grudzień!M121</f>
        <v>0</v>
      </c>
      <c r="N121" s="52">
        <f>grudzień!N121</f>
        <v>0</v>
      </c>
      <c r="O121" s="52">
        <f>grudzień!O121</f>
        <v>0</v>
      </c>
      <c r="P121" s="53">
        <f>grudzień!P121</f>
        <v>0</v>
      </c>
      <c r="Q121" s="54">
        <f>grudzień!Q121</f>
        <v>0</v>
      </c>
      <c r="R121" s="55">
        <f>grudzień!R121</f>
        <v>0</v>
      </c>
      <c r="S121" s="188">
        <f t="shared" ref="S121" si="1923">IF(OR($B121=$B127,S124=0),0,ROUND((T122+Y126)/S124,0))</f>
        <v>0</v>
      </c>
      <c r="T121" s="51">
        <f t="shared" ref="T121:T122" si="1924">SUM(U121:AA121)</f>
        <v>0</v>
      </c>
      <c r="U121" s="52">
        <f>grudzień!U121</f>
        <v>0</v>
      </c>
      <c r="V121" s="52">
        <f>grudzień!V121</f>
        <v>0</v>
      </c>
      <c r="W121" s="52">
        <f>grudzień!W121</f>
        <v>0</v>
      </c>
      <c r="X121" s="52">
        <f>grudzień!X121</f>
        <v>0</v>
      </c>
      <c r="Y121" s="53">
        <f>grudzień!Y121</f>
        <v>0</v>
      </c>
      <c r="Z121" s="54">
        <f>grudzień!Z121</f>
        <v>0</v>
      </c>
      <c r="AA121" s="55">
        <f>grudzień!AA121</f>
        <v>0</v>
      </c>
      <c r="AB121" s="188">
        <f t="shared" ref="AB121" si="1925">IF(OR($B121=$B127,AB124=0),0,ROUND((AC122+AH126)/AB124,0))</f>
        <v>0</v>
      </c>
      <c r="AC121" s="51">
        <f t="shared" ref="AC121:AC122" si="1926">SUM(AD121:AJ121)</f>
        <v>0</v>
      </c>
      <c r="AD121" s="52">
        <f>grudzień!AD121</f>
        <v>0</v>
      </c>
      <c r="AE121" s="52">
        <f>grudzień!AE121</f>
        <v>0</v>
      </c>
      <c r="AF121" s="52">
        <f>grudzień!AF121</f>
        <v>0</v>
      </c>
      <c r="AG121" s="52">
        <f>grudzień!AG121</f>
        <v>0</v>
      </c>
      <c r="AH121" s="53">
        <f>grudzień!AH121</f>
        <v>0</v>
      </c>
      <c r="AI121" s="54">
        <f>grudzień!AI121</f>
        <v>0</v>
      </c>
      <c r="AJ121" s="55">
        <f>grudzień!AJ121</f>
        <v>0</v>
      </c>
      <c r="AK121" s="188">
        <f t="shared" ref="AK121" si="1927">IF(OR($B121=$B127,AK124=0),0,ROUND((AL122+AQ126)/AK124,0))</f>
        <v>0</v>
      </c>
      <c r="AL121" s="51">
        <f t="shared" ref="AL121:AL122" si="1928">SUM(AM121:AS121)</f>
        <v>0</v>
      </c>
      <c r="AM121" s="52">
        <f>grudzień!AM121</f>
        <v>0</v>
      </c>
      <c r="AN121" s="52">
        <f>grudzień!AN121</f>
        <v>0</v>
      </c>
      <c r="AO121" s="52">
        <f>grudzień!AO121</f>
        <v>0</v>
      </c>
      <c r="AP121" s="52">
        <f>grudzień!AP121</f>
        <v>0</v>
      </c>
      <c r="AQ121" s="53">
        <f>grudzień!AQ121</f>
        <v>0</v>
      </c>
      <c r="AR121" s="54">
        <f>grudzień!AR121</f>
        <v>0</v>
      </c>
      <c r="AS121" s="55">
        <f>grudzień!AS121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grudzień!F126</f>
        <v>0</v>
      </c>
      <c r="G126" s="184">
        <f>grudzień!G126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grudzień!B127</f>
        <v>0</v>
      </c>
      <c r="C127" s="317">
        <f>grudzień!C127</f>
        <v>0</v>
      </c>
      <c r="D127" s="317">
        <f>grudzień!D127</f>
        <v>0</v>
      </c>
      <c r="E127" s="317">
        <f>grudzień!E127</f>
        <v>0</v>
      </c>
      <c r="F127" s="177">
        <f>grudzień!F127</f>
        <v>18</v>
      </c>
      <c r="G127" s="185">
        <f>grudzień!G127</f>
        <v>18</v>
      </c>
      <c r="H127" s="177"/>
      <c r="I127" s="192">
        <f t="shared" ref="I127:I131" si="2029">K127+T127+AC127+AL127+AU127</f>
        <v>0</v>
      </c>
      <c r="J127" s="186">
        <f t="shared" ref="J127" si="2030">IF(OR($B127=$B133,J130=0),0,ROUND((K128+P132)/J130,0))</f>
        <v>0</v>
      </c>
      <c r="K127" s="51">
        <f t="shared" ref="K127:K128" si="2031">SUM(L127:R127)</f>
        <v>0</v>
      </c>
      <c r="L127" s="52">
        <f>grudzień!L127</f>
        <v>0</v>
      </c>
      <c r="M127" s="52">
        <f>grudzień!M127</f>
        <v>0</v>
      </c>
      <c r="N127" s="52">
        <f>grudzień!N127</f>
        <v>0</v>
      </c>
      <c r="O127" s="52">
        <f>grudzień!O127</f>
        <v>0</v>
      </c>
      <c r="P127" s="53">
        <f>grudzień!P127</f>
        <v>0</v>
      </c>
      <c r="Q127" s="54">
        <f>grudzień!Q127</f>
        <v>0</v>
      </c>
      <c r="R127" s="55">
        <f>grudzień!R127</f>
        <v>0</v>
      </c>
      <c r="S127" s="188">
        <f t="shared" ref="S127" si="2032">IF(OR($B127=$B133,S130=0),0,ROUND((T128+Y132)/S130,0))</f>
        <v>0</v>
      </c>
      <c r="T127" s="51">
        <f t="shared" ref="T127:T128" si="2033">SUM(U127:AA127)</f>
        <v>0</v>
      </c>
      <c r="U127" s="52">
        <f>grudzień!U127</f>
        <v>0</v>
      </c>
      <c r="V127" s="52">
        <f>grudzień!V127</f>
        <v>0</v>
      </c>
      <c r="W127" s="52">
        <f>grudzień!W127</f>
        <v>0</v>
      </c>
      <c r="X127" s="52">
        <f>grudzień!X127</f>
        <v>0</v>
      </c>
      <c r="Y127" s="53">
        <f>grudzień!Y127</f>
        <v>0</v>
      </c>
      <c r="Z127" s="54">
        <f>grudzień!Z127</f>
        <v>0</v>
      </c>
      <c r="AA127" s="55">
        <f>grudzień!AA127</f>
        <v>0</v>
      </c>
      <c r="AB127" s="188">
        <f t="shared" ref="AB127" si="2034">IF(OR($B127=$B133,AB130=0),0,ROUND((AC128+AH132)/AB130,0))</f>
        <v>0</v>
      </c>
      <c r="AC127" s="51">
        <f t="shared" ref="AC127:AC128" si="2035">SUM(AD127:AJ127)</f>
        <v>0</v>
      </c>
      <c r="AD127" s="52">
        <f>grudzień!AD127</f>
        <v>0</v>
      </c>
      <c r="AE127" s="52">
        <f>grudzień!AE127</f>
        <v>0</v>
      </c>
      <c r="AF127" s="52">
        <f>grudzień!AF127</f>
        <v>0</v>
      </c>
      <c r="AG127" s="52">
        <f>grudzień!AG127</f>
        <v>0</v>
      </c>
      <c r="AH127" s="53">
        <f>grudzień!AH127</f>
        <v>0</v>
      </c>
      <c r="AI127" s="54">
        <f>grudzień!AI127</f>
        <v>0</v>
      </c>
      <c r="AJ127" s="55">
        <f>grudzień!AJ127</f>
        <v>0</v>
      </c>
      <c r="AK127" s="188">
        <f t="shared" ref="AK127" si="2036">IF(OR($B127=$B133,AK130=0),0,ROUND((AL128+AQ132)/AK130,0))</f>
        <v>0</v>
      </c>
      <c r="AL127" s="51">
        <f t="shared" ref="AL127:AL128" si="2037">SUM(AM127:AS127)</f>
        <v>0</v>
      </c>
      <c r="AM127" s="52">
        <f>grudzień!AM127</f>
        <v>0</v>
      </c>
      <c r="AN127" s="52">
        <f>grudzień!AN127</f>
        <v>0</v>
      </c>
      <c r="AO127" s="52">
        <f>grudzień!AO127</f>
        <v>0</v>
      </c>
      <c r="AP127" s="52">
        <f>grudzień!AP127</f>
        <v>0</v>
      </c>
      <c r="AQ127" s="53">
        <f>grudzień!AQ127</f>
        <v>0</v>
      </c>
      <c r="AR127" s="54">
        <f>grudzień!AR127</f>
        <v>0</v>
      </c>
      <c r="AS127" s="55">
        <f>grudzień!AS127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grudzień!F132</f>
        <v>0</v>
      </c>
      <c r="G132" s="184">
        <f>grudzień!G132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grudzień!B133</f>
        <v>0</v>
      </c>
      <c r="C133" s="317">
        <f>grudzień!C133</f>
        <v>0</v>
      </c>
      <c r="D133" s="317">
        <f>grudzień!D133</f>
        <v>0</v>
      </c>
      <c r="E133" s="317">
        <f>grudzień!E133</f>
        <v>0</v>
      </c>
      <c r="F133" s="177">
        <f>grudzień!F133</f>
        <v>18</v>
      </c>
      <c r="G133" s="185">
        <f>grudzień!G133</f>
        <v>18</v>
      </c>
      <c r="H133" s="177"/>
      <c r="I133" s="192">
        <f t="shared" ref="I133:I137" si="2138">K133+T133+AC133+AL133+AU133</f>
        <v>0</v>
      </c>
      <c r="J133" s="186">
        <f t="shared" ref="J133" si="2139">IF(OR($B133=$B139,J136=0),0,ROUND((K134+P138)/J136,0))</f>
        <v>0</v>
      </c>
      <c r="K133" s="51">
        <f t="shared" ref="K133:K134" si="2140">SUM(L133:R133)</f>
        <v>0</v>
      </c>
      <c r="L133" s="52">
        <f>grudzień!L133</f>
        <v>0</v>
      </c>
      <c r="M133" s="52">
        <f>grudzień!M133</f>
        <v>0</v>
      </c>
      <c r="N133" s="52">
        <f>grudzień!N133</f>
        <v>0</v>
      </c>
      <c r="O133" s="52">
        <f>grudzień!O133</f>
        <v>0</v>
      </c>
      <c r="P133" s="53">
        <f>grudzień!P133</f>
        <v>0</v>
      </c>
      <c r="Q133" s="54">
        <f>grudzień!Q133</f>
        <v>0</v>
      </c>
      <c r="R133" s="55">
        <f>grudzień!R133</f>
        <v>0</v>
      </c>
      <c r="S133" s="188">
        <f t="shared" ref="S133" si="2141">IF(OR($B133=$B139,S136=0),0,ROUND((T134+Y138)/S136,0))</f>
        <v>0</v>
      </c>
      <c r="T133" s="51">
        <f t="shared" ref="T133:T134" si="2142">SUM(U133:AA133)</f>
        <v>0</v>
      </c>
      <c r="U133" s="52">
        <f>grudzień!U133</f>
        <v>0</v>
      </c>
      <c r="V133" s="52">
        <f>grudzień!V133</f>
        <v>0</v>
      </c>
      <c r="W133" s="52">
        <f>grudzień!W133</f>
        <v>0</v>
      </c>
      <c r="X133" s="52">
        <f>grudzień!X133</f>
        <v>0</v>
      </c>
      <c r="Y133" s="53">
        <f>grudzień!Y133</f>
        <v>0</v>
      </c>
      <c r="Z133" s="54">
        <f>grudzień!Z133</f>
        <v>0</v>
      </c>
      <c r="AA133" s="55">
        <f>grudzień!AA133</f>
        <v>0</v>
      </c>
      <c r="AB133" s="188">
        <f t="shared" ref="AB133" si="2143">IF(OR($B133=$B139,AB136=0),0,ROUND((AC134+AH138)/AB136,0))</f>
        <v>0</v>
      </c>
      <c r="AC133" s="51">
        <f t="shared" ref="AC133:AC134" si="2144">SUM(AD133:AJ133)</f>
        <v>0</v>
      </c>
      <c r="AD133" s="52">
        <f>grudzień!AD133</f>
        <v>0</v>
      </c>
      <c r="AE133" s="52">
        <f>grudzień!AE133</f>
        <v>0</v>
      </c>
      <c r="AF133" s="52">
        <f>grudzień!AF133</f>
        <v>0</v>
      </c>
      <c r="AG133" s="52">
        <f>grudzień!AG133</f>
        <v>0</v>
      </c>
      <c r="AH133" s="53">
        <f>grudzień!AH133</f>
        <v>0</v>
      </c>
      <c r="AI133" s="54">
        <f>grudzień!AI133</f>
        <v>0</v>
      </c>
      <c r="AJ133" s="55">
        <f>grudzień!AJ133</f>
        <v>0</v>
      </c>
      <c r="AK133" s="188">
        <f t="shared" ref="AK133" si="2145">IF(OR($B133=$B139,AK136=0),0,ROUND((AL134+AQ138)/AK136,0))</f>
        <v>0</v>
      </c>
      <c r="AL133" s="51">
        <f t="shared" ref="AL133:AL134" si="2146">SUM(AM133:AS133)</f>
        <v>0</v>
      </c>
      <c r="AM133" s="52">
        <f>grudzień!AM133</f>
        <v>0</v>
      </c>
      <c r="AN133" s="52">
        <f>grudzień!AN133</f>
        <v>0</v>
      </c>
      <c r="AO133" s="52">
        <f>grudzień!AO133</f>
        <v>0</v>
      </c>
      <c r="AP133" s="52">
        <f>grudzień!AP133</f>
        <v>0</v>
      </c>
      <c r="AQ133" s="53">
        <f>grudzień!AQ133</f>
        <v>0</v>
      </c>
      <c r="AR133" s="54">
        <f>grudzień!AR133</f>
        <v>0</v>
      </c>
      <c r="AS133" s="55">
        <f>grudzień!AS133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grudzień!F138</f>
        <v>0</v>
      </c>
      <c r="G138" s="204">
        <f>grudzień!G138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39:E139"/>
    <mergeCell ref="B142:B143"/>
    <mergeCell ref="B144:E144"/>
    <mergeCell ref="C142:E143"/>
    <mergeCell ref="M144:N144"/>
    <mergeCell ref="V144:W144"/>
    <mergeCell ref="AE144:AF144"/>
    <mergeCell ref="AN144:AO144"/>
    <mergeCell ref="AW144:AX144"/>
    <mergeCell ref="B121:E121"/>
    <mergeCell ref="B124:B125"/>
    <mergeCell ref="B126:E126"/>
    <mergeCell ref="C124:E125"/>
    <mergeCell ref="M126:N126"/>
    <mergeCell ref="V126:W126"/>
    <mergeCell ref="AE126:AF126"/>
    <mergeCell ref="AN126:AO126"/>
    <mergeCell ref="AW126:AX126"/>
    <mergeCell ref="B133:E133"/>
    <mergeCell ref="B136:B137"/>
    <mergeCell ref="B138:E138"/>
    <mergeCell ref="C136:E137"/>
    <mergeCell ref="B127:E127"/>
    <mergeCell ref="B130:B131"/>
    <mergeCell ref="B132:E132"/>
    <mergeCell ref="C130:E131"/>
    <mergeCell ref="M132:N132"/>
    <mergeCell ref="V132:W132"/>
    <mergeCell ref="AE132:AF132"/>
    <mergeCell ref="AN132:AO132"/>
    <mergeCell ref="AW132:AX132"/>
    <mergeCell ref="M138:N138"/>
    <mergeCell ref="V138:W138"/>
    <mergeCell ref="AE138:AF138"/>
    <mergeCell ref="AN138:AO138"/>
    <mergeCell ref="AW138:AX138"/>
    <mergeCell ref="B103:E103"/>
    <mergeCell ref="B106:B107"/>
    <mergeCell ref="B108:E108"/>
    <mergeCell ref="C106:E107"/>
    <mergeCell ref="M108:N108"/>
    <mergeCell ref="V108:W108"/>
    <mergeCell ref="AE108:AF108"/>
    <mergeCell ref="AN108:AO108"/>
    <mergeCell ref="AW108:AX108"/>
    <mergeCell ref="B115:E115"/>
    <mergeCell ref="B118:B119"/>
    <mergeCell ref="B120:E120"/>
    <mergeCell ref="C118:E119"/>
    <mergeCell ref="B109:E109"/>
    <mergeCell ref="B112:B113"/>
    <mergeCell ref="B114:E114"/>
    <mergeCell ref="C112:E113"/>
    <mergeCell ref="M114:N114"/>
    <mergeCell ref="V114:W114"/>
    <mergeCell ref="AE114:AF114"/>
    <mergeCell ref="AN114:AO114"/>
    <mergeCell ref="AW114:AX114"/>
    <mergeCell ref="M120:N120"/>
    <mergeCell ref="V120:W120"/>
    <mergeCell ref="AE120:AF120"/>
    <mergeCell ref="AN120:AO120"/>
    <mergeCell ref="AW120:AX120"/>
    <mergeCell ref="B85:E85"/>
    <mergeCell ref="B88:B89"/>
    <mergeCell ref="B90:E90"/>
    <mergeCell ref="C88:E89"/>
    <mergeCell ref="M90:N90"/>
    <mergeCell ref="V90:W90"/>
    <mergeCell ref="AE90:AF90"/>
    <mergeCell ref="AN90:AO90"/>
    <mergeCell ref="AW90:AX90"/>
    <mergeCell ref="B97:E97"/>
    <mergeCell ref="B100:B101"/>
    <mergeCell ref="B102:E102"/>
    <mergeCell ref="C100:E101"/>
    <mergeCell ref="B91:E91"/>
    <mergeCell ref="B94:B95"/>
    <mergeCell ref="B96:E96"/>
    <mergeCell ref="C94:E95"/>
    <mergeCell ref="M96:N96"/>
    <mergeCell ref="V96:W96"/>
    <mergeCell ref="AE96:AF96"/>
    <mergeCell ref="AN96:AO96"/>
    <mergeCell ref="AW96:AX96"/>
    <mergeCell ref="M102:N102"/>
    <mergeCell ref="V102:W102"/>
    <mergeCell ref="AE102:AF102"/>
    <mergeCell ref="AN102:AO102"/>
    <mergeCell ref="AW102:AX102"/>
    <mergeCell ref="B67:E67"/>
    <mergeCell ref="B70:B71"/>
    <mergeCell ref="B72:E72"/>
    <mergeCell ref="C70:E71"/>
    <mergeCell ref="M72:N72"/>
    <mergeCell ref="V72:W72"/>
    <mergeCell ref="AE72:AF72"/>
    <mergeCell ref="AN72:AO72"/>
    <mergeCell ref="AW72:AX72"/>
    <mergeCell ref="B79:E79"/>
    <mergeCell ref="B82:B83"/>
    <mergeCell ref="B84:E84"/>
    <mergeCell ref="C82:E83"/>
    <mergeCell ref="B73:E73"/>
    <mergeCell ref="B76:B77"/>
    <mergeCell ref="B78:E78"/>
    <mergeCell ref="C76:E77"/>
    <mergeCell ref="M78:N78"/>
    <mergeCell ref="V78:W78"/>
    <mergeCell ref="AE78:AF78"/>
    <mergeCell ref="AN78:AO78"/>
    <mergeCell ref="AW78:AX78"/>
    <mergeCell ref="M84:N84"/>
    <mergeCell ref="V84:W84"/>
    <mergeCell ref="AE84:AF84"/>
    <mergeCell ref="AN84:AO84"/>
    <mergeCell ref="AW84:AX84"/>
    <mergeCell ref="B52:B53"/>
    <mergeCell ref="B54:E54"/>
    <mergeCell ref="C52:E53"/>
    <mergeCell ref="M54:N54"/>
    <mergeCell ref="V54:W54"/>
    <mergeCell ref="AE54:AF54"/>
    <mergeCell ref="AN54:AO54"/>
    <mergeCell ref="AW54:AX54"/>
    <mergeCell ref="B61:E61"/>
    <mergeCell ref="AE60:AF60"/>
    <mergeCell ref="AN60:AO60"/>
    <mergeCell ref="AW60:AX60"/>
    <mergeCell ref="B66:E66"/>
    <mergeCell ref="C64:E65"/>
    <mergeCell ref="B55:E55"/>
    <mergeCell ref="B58:B59"/>
    <mergeCell ref="B60:E60"/>
    <mergeCell ref="C58:E59"/>
    <mergeCell ref="M60:N60"/>
    <mergeCell ref="V60:W60"/>
    <mergeCell ref="M66:N66"/>
    <mergeCell ref="V66:W66"/>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s>
  <conditionalFormatting sqref="B24:E24">
    <cfRule type="notContainsBlanks" dxfId="7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78" priority="5">
      <formula>LEN(TRIM(B30))&gt;0</formula>
    </cfRule>
  </conditionalFormatting>
  <dataValidations xWindow="145" yWindow="303"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0281A91E-3710-4C30-90BA-CC6650A194E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3A97E4ED-0139-4EAF-8EAB-AFEBF1DB9C87}">
            <xm:f>NOT(ISERROR(SEARCH(Wydruk!$AE$9,B24)))</xm:f>
            <xm:f>Wydruk!$AE$9</xm:f>
            <x14:dxf>
              <font>
                <b/>
                <i val="0"/>
                <color rgb="FFFF0000"/>
              </font>
              <fill>
                <patternFill>
                  <bgColor rgb="FFFFFF99"/>
                </patternFill>
              </fill>
            </x14:dxf>
          </x14:cfRule>
          <x14:cfRule type="containsText" priority="23" operator="containsText" id="{9E962F53-793D-4576-AC88-C8B8E828F2A1}">
            <xm:f>NOT(ISERROR(SEARCH(Wydruk!$AE$10,B24)))</xm:f>
            <xm:f>Wydruk!$AE$10</xm:f>
            <x14:dxf>
              <font>
                <b val="0"/>
                <i val="0"/>
                <color auto="1"/>
              </font>
              <fill>
                <patternFill>
                  <bgColor rgb="FFFFFF99"/>
                </patternFill>
              </fill>
            </x14:dxf>
          </x14:cfRule>
          <x14:cfRule type="cellIs" priority="24" operator="equal" id="{89B98F6C-1E83-4B45-A55B-32D1D6426B56}">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20261852-5E2A-49BA-AB68-25C4091EE8BA}">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C1161D20-169A-4ABE-86B2-0620CD034339}">
            <xm:f>NOT(ISERROR(SEARCH(Wydruk!$AE$9,B30)))</xm:f>
            <xm:f>Wydruk!$AE$9</xm:f>
            <x14:dxf>
              <font>
                <b/>
                <i val="0"/>
                <color rgb="FFFF0000"/>
              </font>
              <fill>
                <patternFill>
                  <bgColor rgb="FFFFFF99"/>
                </patternFill>
              </fill>
            </x14:dxf>
          </x14:cfRule>
          <x14:cfRule type="containsText" priority="3" operator="containsText" id="{1C02CB0C-0D33-47E9-8D5F-A9E0EB6AD874}">
            <xm:f>NOT(ISERROR(SEARCH(Wydruk!$AE$10,B30)))</xm:f>
            <xm:f>Wydruk!$AE$10</xm:f>
            <x14:dxf>
              <font>
                <b val="0"/>
                <i val="0"/>
                <color auto="1"/>
              </font>
              <fill>
                <patternFill>
                  <bgColor rgb="FFFFFF99"/>
                </patternFill>
              </fill>
            </x14:dxf>
          </x14:cfRule>
          <x14:cfRule type="cellIs" priority="4" operator="equal" id="{270848A7-F61C-4B49-A541-CA81F2F86688}">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7"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44608</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IF(styczeń!AU19=0,styczeń!AV2,styczeń!BB2+1)</f>
        <v>44592</v>
      </c>
      <c r="M2" s="326">
        <f t="shared" ref="M2:R2" si="0">L2+1</f>
        <v>44593</v>
      </c>
      <c r="N2" s="326">
        <f t="shared" si="0"/>
        <v>44594</v>
      </c>
      <c r="O2" s="326">
        <f t="shared" si="0"/>
        <v>44595</v>
      </c>
      <c r="P2" s="326">
        <f t="shared" si="0"/>
        <v>44596</v>
      </c>
      <c r="Q2" s="325">
        <f t="shared" si="0"/>
        <v>44597</v>
      </c>
      <c r="R2" s="329">
        <f t="shared" si="0"/>
        <v>44598</v>
      </c>
      <c r="S2" s="331"/>
      <c r="T2" s="327" t="str">
        <f>K2</f>
        <v>suma</v>
      </c>
      <c r="U2" s="326">
        <f>R2+1</f>
        <v>44599</v>
      </c>
      <c r="V2" s="326">
        <f t="shared" ref="V2:AA2" si="1">U2+1</f>
        <v>44600</v>
      </c>
      <c r="W2" s="326">
        <f t="shared" si="1"/>
        <v>44601</v>
      </c>
      <c r="X2" s="326">
        <f t="shared" si="1"/>
        <v>44602</v>
      </c>
      <c r="Y2" s="326">
        <f t="shared" si="1"/>
        <v>44603</v>
      </c>
      <c r="Z2" s="325">
        <f t="shared" si="1"/>
        <v>44604</v>
      </c>
      <c r="AA2" s="329">
        <f t="shared" si="1"/>
        <v>44605</v>
      </c>
      <c r="AB2" s="331"/>
      <c r="AC2" s="327" t="str">
        <f>T2</f>
        <v>suma</v>
      </c>
      <c r="AD2" s="326">
        <f>AA2+1</f>
        <v>44606</v>
      </c>
      <c r="AE2" s="326">
        <f t="shared" ref="AE2:AJ2" si="2">AD2+1</f>
        <v>44607</v>
      </c>
      <c r="AF2" s="326">
        <f t="shared" si="2"/>
        <v>44608</v>
      </c>
      <c r="AG2" s="326">
        <f t="shared" si="2"/>
        <v>44609</v>
      </c>
      <c r="AH2" s="326">
        <f t="shared" si="2"/>
        <v>44610</v>
      </c>
      <c r="AI2" s="325">
        <f t="shared" si="2"/>
        <v>44611</v>
      </c>
      <c r="AJ2" s="329">
        <f t="shared" si="2"/>
        <v>44612</v>
      </c>
      <c r="AK2" s="331"/>
      <c r="AL2" s="327" t="str">
        <f>AC2</f>
        <v>suma</v>
      </c>
      <c r="AM2" s="326">
        <f>AJ2+1</f>
        <v>44613</v>
      </c>
      <c r="AN2" s="326">
        <f t="shared" ref="AN2:AS2" si="3">AM2+1</f>
        <v>44614</v>
      </c>
      <c r="AO2" s="326">
        <f t="shared" si="3"/>
        <v>44615</v>
      </c>
      <c r="AP2" s="326">
        <f t="shared" si="3"/>
        <v>44616</v>
      </c>
      <c r="AQ2" s="326">
        <f t="shared" si="3"/>
        <v>44617</v>
      </c>
      <c r="AR2" s="325">
        <f t="shared" si="3"/>
        <v>44618</v>
      </c>
      <c r="AS2" s="329">
        <f t="shared" si="3"/>
        <v>44619</v>
      </c>
      <c r="AT2" s="331"/>
      <c r="AU2" s="327" t="str">
        <f>AC2</f>
        <v>suma</v>
      </c>
      <c r="AV2" s="326">
        <f>AS2+1</f>
        <v>44620</v>
      </c>
      <c r="AW2" s="326">
        <f t="shared" ref="AW2:BB2" si="4">AV2+1</f>
        <v>44621</v>
      </c>
      <c r="AX2" s="326">
        <f t="shared" si="4"/>
        <v>44622</v>
      </c>
      <c r="AY2" s="326">
        <f t="shared" si="4"/>
        <v>44623</v>
      </c>
      <c r="AZ2" s="326">
        <f t="shared" si="4"/>
        <v>44624</v>
      </c>
      <c r="BA2" s="325">
        <f t="shared" si="4"/>
        <v>44625</v>
      </c>
      <c r="BB2" s="329">
        <f t="shared" si="4"/>
        <v>44626</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v>
      </c>
      <c r="M9" s="11">
        <f t="shared" ref="M9:R9" si="5">MONTH(M2)</f>
        <v>2</v>
      </c>
      <c r="N9" s="11">
        <f t="shared" si="5"/>
        <v>2</v>
      </c>
      <c r="O9" s="11">
        <f t="shared" si="5"/>
        <v>2</v>
      </c>
      <c r="P9" s="11">
        <f t="shared" si="5"/>
        <v>2</v>
      </c>
      <c r="Q9" s="11">
        <f t="shared" si="5"/>
        <v>2</v>
      </c>
      <c r="R9" s="19">
        <f t="shared" si="5"/>
        <v>2</v>
      </c>
      <c r="S9" s="21"/>
      <c r="T9" s="20"/>
      <c r="U9" s="11">
        <f t="shared" ref="U9:AA9" si="6">MONTH(U2)</f>
        <v>2</v>
      </c>
      <c r="V9" s="11">
        <f t="shared" si="6"/>
        <v>2</v>
      </c>
      <c r="W9" s="11">
        <f t="shared" si="6"/>
        <v>2</v>
      </c>
      <c r="X9" s="11">
        <f t="shared" si="6"/>
        <v>2</v>
      </c>
      <c r="Y9" s="11">
        <f t="shared" si="6"/>
        <v>2</v>
      </c>
      <c r="Z9" s="11">
        <f t="shared" si="6"/>
        <v>2</v>
      </c>
      <c r="AA9" s="19">
        <f t="shared" si="6"/>
        <v>2</v>
      </c>
      <c r="AB9" s="21"/>
      <c r="AC9" s="28"/>
      <c r="AD9" s="11">
        <f t="shared" ref="AD9:AJ9" si="7">MONTH(AD2)</f>
        <v>2</v>
      </c>
      <c r="AE9" s="11">
        <f t="shared" si="7"/>
        <v>2</v>
      </c>
      <c r="AF9" s="11">
        <f t="shared" si="7"/>
        <v>2</v>
      </c>
      <c r="AG9" s="11">
        <f t="shared" si="7"/>
        <v>2</v>
      </c>
      <c r="AH9" s="11">
        <f t="shared" si="7"/>
        <v>2</v>
      </c>
      <c r="AI9" s="11">
        <f t="shared" si="7"/>
        <v>2</v>
      </c>
      <c r="AJ9" s="19">
        <f t="shared" si="7"/>
        <v>2</v>
      </c>
      <c r="AK9" s="21"/>
      <c r="AL9" s="20"/>
      <c r="AM9" s="11">
        <f t="shared" ref="AM9:AS9" si="8">MONTH(AM2)</f>
        <v>2</v>
      </c>
      <c r="AN9" s="11">
        <f t="shared" si="8"/>
        <v>2</v>
      </c>
      <c r="AO9" s="11">
        <f t="shared" si="8"/>
        <v>2</v>
      </c>
      <c r="AP9" s="11">
        <f t="shared" si="8"/>
        <v>2</v>
      </c>
      <c r="AQ9" s="11">
        <f t="shared" si="8"/>
        <v>2</v>
      </c>
      <c r="AR9" s="11">
        <f t="shared" si="8"/>
        <v>2</v>
      </c>
      <c r="AS9" s="19">
        <f t="shared" si="8"/>
        <v>2</v>
      </c>
      <c r="AT9" s="21"/>
      <c r="AU9" s="28"/>
      <c r="AV9" s="11">
        <f t="shared" ref="AV9:BB9" si="9">MONTH(AV2)</f>
        <v>2</v>
      </c>
      <c r="AW9" s="11">
        <f t="shared" si="9"/>
        <v>3</v>
      </c>
      <c r="AX9" s="11">
        <f t="shared" si="9"/>
        <v>3</v>
      </c>
      <c r="AY9" s="11">
        <f t="shared" si="9"/>
        <v>3</v>
      </c>
      <c r="AZ9" s="11">
        <f t="shared" si="9"/>
        <v>3</v>
      </c>
      <c r="BA9" s="11">
        <f t="shared" si="9"/>
        <v>3</v>
      </c>
      <c r="BB9" s="24">
        <f t="shared" si="9"/>
        <v>3</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styczeń!L13</f>
        <v>4</v>
      </c>
      <c r="M13" s="143">
        <f>styczeń!M13</f>
        <v>3</v>
      </c>
      <c r="N13" s="143">
        <f>styczeń!N13</f>
        <v>5</v>
      </c>
      <c r="O13" s="143">
        <f>styczeń!O13</f>
        <v>2</v>
      </c>
      <c r="P13" s="144">
        <f>styczeń!P13</f>
        <v>6</v>
      </c>
      <c r="Q13" s="145">
        <f>styczeń!Q13</f>
        <v>0</v>
      </c>
      <c r="R13" s="147">
        <f>styczeń!R13</f>
        <v>0</v>
      </c>
      <c r="S13" s="196">
        <f t="shared" ref="S13" si="12">IF(OR($B13=$B19,S16=0),0,ROUND((T14+Y18)/S16,0))</f>
        <v>18</v>
      </c>
      <c r="T13" s="142">
        <f>SUM(U13:AA13)</f>
        <v>20</v>
      </c>
      <c r="U13" s="143">
        <f>styczeń!U13</f>
        <v>4</v>
      </c>
      <c r="V13" s="143">
        <f>styczeń!V13</f>
        <v>3</v>
      </c>
      <c r="W13" s="143">
        <f>styczeń!W13</f>
        <v>5</v>
      </c>
      <c r="X13" s="143">
        <f>styczeń!X13</f>
        <v>2</v>
      </c>
      <c r="Y13" s="144">
        <f>styczeń!Y13</f>
        <v>6</v>
      </c>
      <c r="Z13" s="145">
        <f>styczeń!Z13</f>
        <v>0</v>
      </c>
      <c r="AA13" s="146">
        <f>styczeń!AA13</f>
        <v>0</v>
      </c>
      <c r="AB13" s="196">
        <f t="shared" ref="AB13" si="13">IF(OR($B13=$B19,AB16=0),0,ROUND((AC14+AH18)/AB16,0))</f>
        <v>18</v>
      </c>
      <c r="AC13" s="142">
        <f>SUM(AD13:AJ13)</f>
        <v>20</v>
      </c>
      <c r="AD13" s="143">
        <f>styczeń!AD13</f>
        <v>4</v>
      </c>
      <c r="AE13" s="143">
        <f>styczeń!AE13</f>
        <v>3</v>
      </c>
      <c r="AF13" s="143">
        <f>styczeń!AF13</f>
        <v>5</v>
      </c>
      <c r="AG13" s="143">
        <f>styczeń!AG13</f>
        <v>2</v>
      </c>
      <c r="AH13" s="144">
        <f>styczeń!AH13</f>
        <v>6</v>
      </c>
      <c r="AI13" s="145">
        <f>styczeń!AI13</f>
        <v>0</v>
      </c>
      <c r="AJ13" s="146">
        <f>styczeń!AJ13</f>
        <v>0</v>
      </c>
      <c r="AK13" s="196">
        <f t="shared" ref="AK13" si="14">IF(OR($B13=$B19,AK16=0),0,ROUND((AL14+AQ18)/AK16,0))</f>
        <v>18</v>
      </c>
      <c r="AL13" s="142">
        <f>SUM(AM13:AS13)</f>
        <v>20</v>
      </c>
      <c r="AM13" s="143">
        <f>styczeń!AM13</f>
        <v>4</v>
      </c>
      <c r="AN13" s="143">
        <f>styczeń!AN13</f>
        <v>3</v>
      </c>
      <c r="AO13" s="143">
        <f>styczeń!AO13</f>
        <v>5</v>
      </c>
      <c r="AP13" s="143">
        <f>styczeń!AP13</f>
        <v>2</v>
      </c>
      <c r="AQ13" s="144">
        <f>styczeń!AQ13</f>
        <v>6</v>
      </c>
      <c r="AR13" s="145">
        <f>styczeń!AR13</f>
        <v>0</v>
      </c>
      <c r="AS13" s="146">
        <f>styczeń!AS13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styczeń!B19</f>
        <v>1</v>
      </c>
      <c r="C19" s="317">
        <f>styczeń!C19</f>
        <v>0</v>
      </c>
      <c r="D19" s="317">
        <f>styczeń!D19</f>
        <v>0</v>
      </c>
      <c r="E19" s="317">
        <f>styczeń!E19</f>
        <v>0</v>
      </c>
      <c r="F19" s="177">
        <f>styczeń!F19</f>
        <v>18</v>
      </c>
      <c r="G19" s="185">
        <f>styczeń!G19</f>
        <v>18</v>
      </c>
      <c r="H19" s="177"/>
      <c r="I19" s="192">
        <f>K19+T19+AC19+AL19+AU19</f>
        <v>4</v>
      </c>
      <c r="J19" s="186">
        <f t="shared" ref="J19" si="93">IF(OR($B19=$B25,J22=0),0,ROUND((K20+P24)/J22,0))</f>
        <v>18</v>
      </c>
      <c r="K19" s="51">
        <f>SUM(L19:R19)</f>
        <v>1</v>
      </c>
      <c r="L19" s="52">
        <f>styczeń!L19</f>
        <v>1</v>
      </c>
      <c r="M19" s="52">
        <f>styczeń!M19</f>
        <v>0</v>
      </c>
      <c r="N19" s="52">
        <f>styczeń!N19</f>
        <v>0</v>
      </c>
      <c r="O19" s="52">
        <f>styczeń!O19</f>
        <v>0</v>
      </c>
      <c r="P19" s="53">
        <f>styczeń!P19</f>
        <v>0</v>
      </c>
      <c r="Q19" s="54">
        <f>styczeń!Q19</f>
        <v>0</v>
      </c>
      <c r="R19" s="55">
        <f>styczeń!R19</f>
        <v>0</v>
      </c>
      <c r="S19" s="188">
        <f t="shared" ref="S19" si="94">IF(OR($B19=$B25,S22=0),0,ROUND((T20+Y24)/S22,0))</f>
        <v>18</v>
      </c>
      <c r="T19" s="51">
        <f>SUM(U19:AA19)</f>
        <v>1</v>
      </c>
      <c r="U19" s="52">
        <f>styczeń!U19</f>
        <v>1</v>
      </c>
      <c r="V19" s="52">
        <f>styczeń!V19</f>
        <v>0</v>
      </c>
      <c r="W19" s="52">
        <f>styczeń!W19</f>
        <v>0</v>
      </c>
      <c r="X19" s="52">
        <f>styczeń!X19</f>
        <v>0</v>
      </c>
      <c r="Y19" s="53">
        <f>styczeń!Y19</f>
        <v>0</v>
      </c>
      <c r="Z19" s="54">
        <f>styczeń!Z19</f>
        <v>0</v>
      </c>
      <c r="AA19" s="55">
        <f>styczeń!AA19</f>
        <v>0</v>
      </c>
      <c r="AB19" s="188">
        <f t="shared" ref="AB19" si="95">IF(OR($B19=$B25,AB22=0),0,ROUND((AC20+AH24)/AB22,0))</f>
        <v>18</v>
      </c>
      <c r="AC19" s="51">
        <f>SUM(AD19:AJ19)</f>
        <v>1</v>
      </c>
      <c r="AD19" s="52">
        <f>styczeń!AD19</f>
        <v>1</v>
      </c>
      <c r="AE19" s="52">
        <f>styczeń!AE19</f>
        <v>0</v>
      </c>
      <c r="AF19" s="52">
        <f>styczeń!AF19</f>
        <v>0</v>
      </c>
      <c r="AG19" s="52">
        <f>styczeń!AG19</f>
        <v>0</v>
      </c>
      <c r="AH19" s="53">
        <f>styczeń!AH19</f>
        <v>0</v>
      </c>
      <c r="AI19" s="54">
        <f>styczeń!AI19</f>
        <v>0</v>
      </c>
      <c r="AJ19" s="55">
        <f>styczeń!AJ19</f>
        <v>0</v>
      </c>
      <c r="AK19" s="188">
        <f t="shared" ref="AK19" si="96">IF(OR($B19=$B25,AK22=0),0,ROUND((AL20+AQ24)/AK22,0))</f>
        <v>18</v>
      </c>
      <c r="AL19" s="51">
        <f>SUM(AM19:AS19)</f>
        <v>1</v>
      </c>
      <c r="AM19" s="52">
        <f>styczeń!AM19</f>
        <v>1</v>
      </c>
      <c r="AN19" s="52">
        <f>styczeń!AN19</f>
        <v>0</v>
      </c>
      <c r="AO19" s="52">
        <f>styczeń!AO19</f>
        <v>0</v>
      </c>
      <c r="AP19" s="52">
        <f>styczeń!AP19</f>
        <v>0</v>
      </c>
      <c r="AQ19" s="53">
        <f>styczeń!AQ19</f>
        <v>0</v>
      </c>
      <c r="AR19" s="54">
        <f>styczeń!AR19</f>
        <v>0</v>
      </c>
      <c r="AS19" s="55">
        <f>styczeń!AS19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styczeń!F24</f>
        <v>0</v>
      </c>
      <c r="G24" s="184">
        <f>styczeń!G24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styczeń!B25</f>
        <v>0</v>
      </c>
      <c r="C25" s="317">
        <f>styczeń!C25</f>
        <v>0</v>
      </c>
      <c r="D25" s="317">
        <f>styczeń!D25</f>
        <v>0</v>
      </c>
      <c r="E25" s="317">
        <f>styczeń!E25</f>
        <v>0</v>
      </c>
      <c r="F25" s="177">
        <f>styczeń!F25</f>
        <v>18</v>
      </c>
      <c r="G25" s="185">
        <f>styczeń!G25</f>
        <v>18</v>
      </c>
      <c r="H25" s="177"/>
      <c r="I25" s="192">
        <f t="shared" ref="I25:I29" si="176">K25+T25+AC25+AL25+AU25</f>
        <v>0</v>
      </c>
      <c r="J25" s="186">
        <f t="shared" ref="J25" si="177">IF(OR($B25=$B31,J28=0),0,ROUND((K26+P30)/J28,0))</f>
        <v>0</v>
      </c>
      <c r="K25" s="51">
        <f t="shared" ref="K25:K26" si="178">SUM(L25:R25)</f>
        <v>0</v>
      </c>
      <c r="L25" s="52">
        <f>styczeń!L25</f>
        <v>0</v>
      </c>
      <c r="M25" s="52">
        <f>styczeń!M25</f>
        <v>0</v>
      </c>
      <c r="N25" s="52">
        <f>styczeń!N25</f>
        <v>0</v>
      </c>
      <c r="O25" s="52">
        <f>styczeń!O25</f>
        <v>0</v>
      </c>
      <c r="P25" s="53">
        <f>styczeń!P25</f>
        <v>0</v>
      </c>
      <c r="Q25" s="54">
        <f>styczeń!Q25</f>
        <v>0</v>
      </c>
      <c r="R25" s="55">
        <f>styczeń!R25</f>
        <v>0</v>
      </c>
      <c r="S25" s="188">
        <f t="shared" ref="S25" si="179">IF(OR($B25=$B31,S28=0),0,ROUND((T26+Y30)/S28,0))</f>
        <v>0</v>
      </c>
      <c r="T25" s="51">
        <f t="shared" ref="T25:T26" si="180">SUM(U25:AA25)</f>
        <v>0</v>
      </c>
      <c r="U25" s="52">
        <f>styczeń!U25</f>
        <v>0</v>
      </c>
      <c r="V25" s="52">
        <f>styczeń!V25</f>
        <v>0</v>
      </c>
      <c r="W25" s="52">
        <f>styczeń!W25</f>
        <v>0</v>
      </c>
      <c r="X25" s="52">
        <f>styczeń!X25</f>
        <v>0</v>
      </c>
      <c r="Y25" s="53">
        <f>styczeń!Y25</f>
        <v>0</v>
      </c>
      <c r="Z25" s="54">
        <f>styczeń!Z25</f>
        <v>0</v>
      </c>
      <c r="AA25" s="55">
        <f>styczeń!AA25</f>
        <v>0</v>
      </c>
      <c r="AB25" s="188">
        <f t="shared" ref="AB25" si="181">IF(OR($B25=$B31,AB28=0),0,ROUND((AC26+AH30)/AB28,0))</f>
        <v>0</v>
      </c>
      <c r="AC25" s="51">
        <f t="shared" ref="AC25:AC26" si="182">SUM(AD25:AJ25)</f>
        <v>0</v>
      </c>
      <c r="AD25" s="52">
        <f>styczeń!AD25</f>
        <v>0</v>
      </c>
      <c r="AE25" s="52">
        <f>styczeń!AE25</f>
        <v>0</v>
      </c>
      <c r="AF25" s="52">
        <f>styczeń!AF25</f>
        <v>0</v>
      </c>
      <c r="AG25" s="52">
        <f>styczeń!AG25</f>
        <v>0</v>
      </c>
      <c r="AH25" s="53">
        <f>styczeń!AH25</f>
        <v>0</v>
      </c>
      <c r="AI25" s="54">
        <f>styczeń!AI25</f>
        <v>0</v>
      </c>
      <c r="AJ25" s="55">
        <f>styczeń!AJ25</f>
        <v>0</v>
      </c>
      <c r="AK25" s="188">
        <f t="shared" ref="AK25" si="183">IF(OR($B25=$B31,AK28=0),0,ROUND((AL26+AQ30)/AK28,0))</f>
        <v>0</v>
      </c>
      <c r="AL25" s="51">
        <f t="shared" ref="AL25:AL26" si="184">SUM(AM25:AS25)</f>
        <v>0</v>
      </c>
      <c r="AM25" s="52">
        <f>styczeń!AM25</f>
        <v>0</v>
      </c>
      <c r="AN25" s="52">
        <f>styczeń!AN25</f>
        <v>0</v>
      </c>
      <c r="AO25" s="52">
        <f>styczeń!AO25</f>
        <v>0</v>
      </c>
      <c r="AP25" s="52">
        <f>styczeń!AP25</f>
        <v>0</v>
      </c>
      <c r="AQ25" s="53">
        <f>styczeń!AQ25</f>
        <v>0</v>
      </c>
      <c r="AR25" s="54">
        <f>styczeń!AR25</f>
        <v>0</v>
      </c>
      <c r="AS25" s="55">
        <f>styczeń!AS25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styczeń!F30</f>
        <v>0</v>
      </c>
      <c r="G30" s="184">
        <f>styczeń!G30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styczeń!B31</f>
        <v>0</v>
      </c>
      <c r="C31" s="317">
        <f>styczeń!C31</f>
        <v>0</v>
      </c>
      <c r="D31" s="317">
        <f>styczeń!D31</f>
        <v>0</v>
      </c>
      <c r="E31" s="317">
        <f>styczeń!E31</f>
        <v>0</v>
      </c>
      <c r="F31" s="177">
        <f>styczeń!F31</f>
        <v>18</v>
      </c>
      <c r="G31" s="185">
        <f>styczeń!G31</f>
        <v>18</v>
      </c>
      <c r="H31" s="177"/>
      <c r="I31" s="192">
        <f t="shared" ref="I31:I35" si="285">K31+T31+AC31+AL31+AU31</f>
        <v>0</v>
      </c>
      <c r="J31" s="186">
        <f t="shared" ref="J31" si="286">IF(OR($B31=$B37,J34=0),0,ROUND((K32+P36)/J34,0))</f>
        <v>0</v>
      </c>
      <c r="K31" s="51">
        <f t="shared" ref="K31:K32" si="287">SUM(L31:R31)</f>
        <v>0</v>
      </c>
      <c r="L31" s="52">
        <f>styczeń!L31</f>
        <v>0</v>
      </c>
      <c r="M31" s="52">
        <f>styczeń!M31</f>
        <v>0</v>
      </c>
      <c r="N31" s="52">
        <f>styczeń!N31</f>
        <v>0</v>
      </c>
      <c r="O31" s="52">
        <f>styczeń!O31</f>
        <v>0</v>
      </c>
      <c r="P31" s="53">
        <f>styczeń!P31</f>
        <v>0</v>
      </c>
      <c r="Q31" s="54">
        <f>styczeń!Q31</f>
        <v>0</v>
      </c>
      <c r="R31" s="55">
        <f>styczeń!R31</f>
        <v>0</v>
      </c>
      <c r="S31" s="188">
        <f t="shared" ref="S31" si="288">IF(OR($B31=$B37,S34=0),0,ROUND((T32+Y36)/S34,0))</f>
        <v>0</v>
      </c>
      <c r="T31" s="51">
        <f t="shared" ref="T31:T32" si="289">SUM(U31:AA31)</f>
        <v>0</v>
      </c>
      <c r="U31" s="52">
        <f>styczeń!U31</f>
        <v>0</v>
      </c>
      <c r="V31" s="52">
        <f>styczeń!V31</f>
        <v>0</v>
      </c>
      <c r="W31" s="52">
        <f>styczeń!W31</f>
        <v>0</v>
      </c>
      <c r="X31" s="52">
        <f>styczeń!X31</f>
        <v>0</v>
      </c>
      <c r="Y31" s="53">
        <f>styczeń!Y31</f>
        <v>0</v>
      </c>
      <c r="Z31" s="54">
        <f>styczeń!Z31</f>
        <v>0</v>
      </c>
      <c r="AA31" s="55">
        <f>styczeń!AA31</f>
        <v>0</v>
      </c>
      <c r="AB31" s="188">
        <f t="shared" ref="AB31" si="290">IF(OR($B31=$B37,AB34=0),0,ROUND((AC32+AH36)/AB34,0))</f>
        <v>0</v>
      </c>
      <c r="AC31" s="51">
        <f t="shared" ref="AC31:AC32" si="291">SUM(AD31:AJ31)</f>
        <v>0</v>
      </c>
      <c r="AD31" s="52">
        <f>styczeń!AD31</f>
        <v>0</v>
      </c>
      <c r="AE31" s="52">
        <f>styczeń!AE31</f>
        <v>0</v>
      </c>
      <c r="AF31" s="52">
        <f>styczeń!AF31</f>
        <v>0</v>
      </c>
      <c r="AG31" s="52">
        <f>styczeń!AG31</f>
        <v>0</v>
      </c>
      <c r="AH31" s="53">
        <f>styczeń!AH31</f>
        <v>0</v>
      </c>
      <c r="AI31" s="54">
        <f>styczeń!AI31</f>
        <v>0</v>
      </c>
      <c r="AJ31" s="55">
        <f>styczeń!AJ31</f>
        <v>0</v>
      </c>
      <c r="AK31" s="188">
        <f t="shared" ref="AK31" si="292">IF(OR($B31=$B37,AK34=0),0,ROUND((AL32+AQ36)/AK34,0))</f>
        <v>0</v>
      </c>
      <c r="AL31" s="51">
        <f t="shared" ref="AL31:AL32" si="293">SUM(AM31:AS31)</f>
        <v>0</v>
      </c>
      <c r="AM31" s="52">
        <f>styczeń!AM31</f>
        <v>0</v>
      </c>
      <c r="AN31" s="52">
        <f>styczeń!AN31</f>
        <v>0</v>
      </c>
      <c r="AO31" s="52">
        <f>styczeń!AO31</f>
        <v>0</v>
      </c>
      <c r="AP31" s="52">
        <f>styczeń!AP31</f>
        <v>0</v>
      </c>
      <c r="AQ31" s="53">
        <f>styczeń!AQ31</f>
        <v>0</v>
      </c>
      <c r="AR31" s="54">
        <f>styczeń!AR31</f>
        <v>0</v>
      </c>
      <c r="AS31" s="55">
        <f>styczeń!AS31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styczeń!F36</f>
        <v>0</v>
      </c>
      <c r="G36" s="184">
        <f>styczeń!G36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styczeń!B37</f>
        <v>0</v>
      </c>
      <c r="C37" s="317">
        <f>styczeń!C37</f>
        <v>0</v>
      </c>
      <c r="D37" s="317">
        <f>styczeń!D37</f>
        <v>0</v>
      </c>
      <c r="E37" s="317">
        <f>styczeń!E37</f>
        <v>0</v>
      </c>
      <c r="F37" s="177">
        <f>styczeń!F37</f>
        <v>18</v>
      </c>
      <c r="G37" s="185">
        <f>styczeń!G37</f>
        <v>18</v>
      </c>
      <c r="H37" s="177"/>
      <c r="I37" s="192">
        <f t="shared" ref="I37:I41" si="394">K37+T37+AC37+AL37+AU37</f>
        <v>0</v>
      </c>
      <c r="J37" s="186">
        <f t="shared" ref="J37" si="395">IF(OR($B37=$B43,J40=0),0,ROUND((K38+P42)/J40,0))</f>
        <v>0</v>
      </c>
      <c r="K37" s="51">
        <f t="shared" ref="K37:K38" si="396">SUM(L37:R37)</f>
        <v>0</v>
      </c>
      <c r="L37" s="52">
        <f>styczeń!L37</f>
        <v>0</v>
      </c>
      <c r="M37" s="52">
        <f>styczeń!M37</f>
        <v>0</v>
      </c>
      <c r="N37" s="52">
        <f>styczeń!N37</f>
        <v>0</v>
      </c>
      <c r="O37" s="52">
        <f>styczeń!O37</f>
        <v>0</v>
      </c>
      <c r="P37" s="53">
        <f>styczeń!P37</f>
        <v>0</v>
      </c>
      <c r="Q37" s="54">
        <f>styczeń!Q37</f>
        <v>0</v>
      </c>
      <c r="R37" s="55">
        <f>styczeń!R37</f>
        <v>0</v>
      </c>
      <c r="S37" s="188">
        <f t="shared" ref="S37" si="397">IF(OR($B37=$B43,S40=0),0,ROUND((T38+Y42)/S40,0))</f>
        <v>0</v>
      </c>
      <c r="T37" s="51">
        <f t="shared" ref="T37:T38" si="398">SUM(U37:AA37)</f>
        <v>0</v>
      </c>
      <c r="U37" s="52">
        <f>styczeń!U37</f>
        <v>0</v>
      </c>
      <c r="V37" s="52">
        <f>styczeń!V37</f>
        <v>0</v>
      </c>
      <c r="W37" s="52">
        <f>styczeń!W37</f>
        <v>0</v>
      </c>
      <c r="X37" s="52">
        <f>styczeń!X37</f>
        <v>0</v>
      </c>
      <c r="Y37" s="53">
        <f>styczeń!Y37</f>
        <v>0</v>
      </c>
      <c r="Z37" s="54">
        <f>styczeń!Z37</f>
        <v>0</v>
      </c>
      <c r="AA37" s="55">
        <f>styczeń!AA37</f>
        <v>0</v>
      </c>
      <c r="AB37" s="188">
        <f t="shared" ref="AB37" si="399">IF(OR($B37=$B43,AB40=0),0,ROUND((AC38+AH42)/AB40,0))</f>
        <v>0</v>
      </c>
      <c r="AC37" s="51">
        <f t="shared" ref="AC37:AC38" si="400">SUM(AD37:AJ37)</f>
        <v>0</v>
      </c>
      <c r="AD37" s="52">
        <f>styczeń!AD37</f>
        <v>0</v>
      </c>
      <c r="AE37" s="52">
        <f>styczeń!AE37</f>
        <v>0</v>
      </c>
      <c r="AF37" s="52">
        <f>styczeń!AF37</f>
        <v>0</v>
      </c>
      <c r="AG37" s="52">
        <f>styczeń!AG37</f>
        <v>0</v>
      </c>
      <c r="AH37" s="53">
        <f>styczeń!AH37</f>
        <v>0</v>
      </c>
      <c r="AI37" s="54">
        <f>styczeń!AI37</f>
        <v>0</v>
      </c>
      <c r="AJ37" s="55">
        <f>styczeń!AJ37</f>
        <v>0</v>
      </c>
      <c r="AK37" s="188">
        <f t="shared" ref="AK37" si="401">IF(OR($B37=$B43,AK40=0),0,ROUND((AL38+AQ42)/AK40,0))</f>
        <v>0</v>
      </c>
      <c r="AL37" s="51">
        <f t="shared" ref="AL37:AL38" si="402">SUM(AM37:AS37)</f>
        <v>0</v>
      </c>
      <c r="AM37" s="52">
        <f>styczeń!AM37</f>
        <v>0</v>
      </c>
      <c r="AN37" s="52">
        <f>styczeń!AN37</f>
        <v>0</v>
      </c>
      <c r="AO37" s="52">
        <f>styczeń!AO37</f>
        <v>0</v>
      </c>
      <c r="AP37" s="52">
        <f>styczeń!AP37</f>
        <v>0</v>
      </c>
      <c r="AQ37" s="53">
        <f>styczeń!AQ37</f>
        <v>0</v>
      </c>
      <c r="AR37" s="54">
        <f>styczeń!AR37</f>
        <v>0</v>
      </c>
      <c r="AS37" s="55">
        <f>styczeń!AS37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styczeń!F42</f>
        <v>0</v>
      </c>
      <c r="G42" s="184">
        <f>styczeń!G42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styczeń!B43</f>
        <v>0</v>
      </c>
      <c r="C43" s="317">
        <f>styczeń!C43</f>
        <v>0</v>
      </c>
      <c r="D43" s="317">
        <f>styczeń!D43</f>
        <v>0</v>
      </c>
      <c r="E43" s="317">
        <f>styczeń!E43</f>
        <v>0</v>
      </c>
      <c r="F43" s="177">
        <f>styczeń!F43</f>
        <v>18</v>
      </c>
      <c r="G43" s="185">
        <f>styczeń!G43</f>
        <v>18</v>
      </c>
      <c r="H43" s="177"/>
      <c r="I43" s="192">
        <f t="shared" ref="I43:I47" si="503">K43+T43+AC43+AL43+AU43</f>
        <v>0</v>
      </c>
      <c r="J43" s="186">
        <f t="shared" ref="J43" si="504">IF(OR($B43=$B49,J46=0),0,ROUND((K44+P48)/J46,0))</f>
        <v>0</v>
      </c>
      <c r="K43" s="51">
        <f t="shared" ref="K43:K44" si="505">SUM(L43:R43)</f>
        <v>0</v>
      </c>
      <c r="L43" s="52">
        <f>styczeń!L43</f>
        <v>0</v>
      </c>
      <c r="M43" s="52">
        <f>styczeń!M43</f>
        <v>0</v>
      </c>
      <c r="N43" s="52">
        <f>styczeń!N43</f>
        <v>0</v>
      </c>
      <c r="O43" s="52">
        <f>styczeń!O43</f>
        <v>0</v>
      </c>
      <c r="P43" s="53">
        <f>styczeń!P43</f>
        <v>0</v>
      </c>
      <c r="Q43" s="54">
        <f>styczeń!Q43</f>
        <v>0</v>
      </c>
      <c r="R43" s="55">
        <f>styczeń!R43</f>
        <v>0</v>
      </c>
      <c r="S43" s="188">
        <f t="shared" ref="S43" si="506">IF(OR($B43=$B49,S46=0),0,ROUND((T44+Y48)/S46,0))</f>
        <v>0</v>
      </c>
      <c r="T43" s="51">
        <f t="shared" ref="T43:T44" si="507">SUM(U43:AA43)</f>
        <v>0</v>
      </c>
      <c r="U43" s="52">
        <f>styczeń!U43</f>
        <v>0</v>
      </c>
      <c r="V43" s="52">
        <f>styczeń!V43</f>
        <v>0</v>
      </c>
      <c r="W43" s="52">
        <f>styczeń!W43</f>
        <v>0</v>
      </c>
      <c r="X43" s="52">
        <f>styczeń!X43</f>
        <v>0</v>
      </c>
      <c r="Y43" s="53">
        <f>styczeń!Y43</f>
        <v>0</v>
      </c>
      <c r="Z43" s="54">
        <f>styczeń!Z43</f>
        <v>0</v>
      </c>
      <c r="AA43" s="55">
        <f>styczeń!AA43</f>
        <v>0</v>
      </c>
      <c r="AB43" s="188">
        <f t="shared" ref="AB43" si="508">IF(OR($B43=$B49,AB46=0),0,ROUND((AC44+AH48)/AB46,0))</f>
        <v>0</v>
      </c>
      <c r="AC43" s="51">
        <f t="shared" ref="AC43:AC44" si="509">SUM(AD43:AJ43)</f>
        <v>0</v>
      </c>
      <c r="AD43" s="52">
        <f>styczeń!AD43</f>
        <v>0</v>
      </c>
      <c r="AE43" s="52">
        <f>styczeń!AE43</f>
        <v>0</v>
      </c>
      <c r="AF43" s="52">
        <f>styczeń!AF43</f>
        <v>0</v>
      </c>
      <c r="AG43" s="52">
        <f>styczeń!AG43</f>
        <v>0</v>
      </c>
      <c r="AH43" s="53">
        <f>styczeń!AH43</f>
        <v>0</v>
      </c>
      <c r="AI43" s="54">
        <f>styczeń!AI43</f>
        <v>0</v>
      </c>
      <c r="AJ43" s="55">
        <f>styczeń!AJ43</f>
        <v>0</v>
      </c>
      <c r="AK43" s="188">
        <f t="shared" ref="AK43" si="510">IF(OR($B43=$B49,AK46=0),0,ROUND((AL44+AQ48)/AK46,0))</f>
        <v>0</v>
      </c>
      <c r="AL43" s="51">
        <f t="shared" ref="AL43:AL44" si="511">SUM(AM43:AS43)</f>
        <v>0</v>
      </c>
      <c r="AM43" s="52">
        <f>styczeń!AM43</f>
        <v>0</v>
      </c>
      <c r="AN43" s="52">
        <f>styczeń!AN43</f>
        <v>0</v>
      </c>
      <c r="AO43" s="52">
        <f>styczeń!AO43</f>
        <v>0</v>
      </c>
      <c r="AP43" s="52">
        <f>styczeń!AP43</f>
        <v>0</v>
      </c>
      <c r="AQ43" s="53">
        <f>styczeń!AQ43</f>
        <v>0</v>
      </c>
      <c r="AR43" s="54">
        <f>styczeń!AR43</f>
        <v>0</v>
      </c>
      <c r="AS43" s="55">
        <f>styczeń!AS43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styczeń!F48</f>
        <v>0</v>
      </c>
      <c r="G48" s="184">
        <f>styczeń!G48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styczeń!B49</f>
        <v>0</v>
      </c>
      <c r="C49" s="317">
        <f>styczeń!C49</f>
        <v>0</v>
      </c>
      <c r="D49" s="317">
        <f>styczeń!D49</f>
        <v>0</v>
      </c>
      <c r="E49" s="317">
        <f>styczeń!E49</f>
        <v>0</v>
      </c>
      <c r="F49" s="177">
        <f>styczeń!F49</f>
        <v>18</v>
      </c>
      <c r="G49" s="185">
        <f>styczeń!G49</f>
        <v>18</v>
      </c>
      <c r="H49" s="177"/>
      <c r="I49" s="192">
        <f t="shared" ref="I49:I53" si="612">K49+T49+AC49+AL49+AU49</f>
        <v>0</v>
      </c>
      <c r="J49" s="186">
        <f t="shared" ref="J49" si="613">IF(OR($B49=$B55,J52=0),0,ROUND((K50+P54)/J52,0))</f>
        <v>0</v>
      </c>
      <c r="K49" s="51">
        <f t="shared" ref="K49:K50" si="614">SUM(L49:R49)</f>
        <v>0</v>
      </c>
      <c r="L49" s="52">
        <f>styczeń!L49</f>
        <v>0</v>
      </c>
      <c r="M49" s="52">
        <f>styczeń!M49</f>
        <v>0</v>
      </c>
      <c r="N49" s="52">
        <f>styczeń!N49</f>
        <v>0</v>
      </c>
      <c r="O49" s="52">
        <f>styczeń!O49</f>
        <v>0</v>
      </c>
      <c r="P49" s="53">
        <f>styczeń!P49</f>
        <v>0</v>
      </c>
      <c r="Q49" s="54">
        <f>styczeń!Q49</f>
        <v>0</v>
      </c>
      <c r="R49" s="55">
        <f>styczeń!R49</f>
        <v>0</v>
      </c>
      <c r="S49" s="188">
        <f t="shared" ref="S49" si="615">IF(OR($B49=$B55,S52=0),0,ROUND((T50+Y54)/S52,0))</f>
        <v>0</v>
      </c>
      <c r="T49" s="51">
        <f t="shared" ref="T49:T50" si="616">SUM(U49:AA49)</f>
        <v>0</v>
      </c>
      <c r="U49" s="52">
        <f>styczeń!U49</f>
        <v>0</v>
      </c>
      <c r="V49" s="52">
        <f>styczeń!V49</f>
        <v>0</v>
      </c>
      <c r="W49" s="52">
        <f>styczeń!W49</f>
        <v>0</v>
      </c>
      <c r="X49" s="52">
        <f>styczeń!X49</f>
        <v>0</v>
      </c>
      <c r="Y49" s="53">
        <f>styczeń!Y49</f>
        <v>0</v>
      </c>
      <c r="Z49" s="54">
        <f>styczeń!Z49</f>
        <v>0</v>
      </c>
      <c r="AA49" s="55">
        <f>styczeń!AA49</f>
        <v>0</v>
      </c>
      <c r="AB49" s="188">
        <f t="shared" ref="AB49" si="617">IF(OR($B49=$B55,AB52=0),0,ROUND((AC50+AH54)/AB52,0))</f>
        <v>0</v>
      </c>
      <c r="AC49" s="51">
        <f t="shared" ref="AC49:AC50" si="618">SUM(AD49:AJ49)</f>
        <v>0</v>
      </c>
      <c r="AD49" s="52">
        <f>styczeń!AD49</f>
        <v>0</v>
      </c>
      <c r="AE49" s="52">
        <f>styczeń!AE49</f>
        <v>0</v>
      </c>
      <c r="AF49" s="52">
        <f>styczeń!AF49</f>
        <v>0</v>
      </c>
      <c r="AG49" s="52">
        <f>styczeń!AG49</f>
        <v>0</v>
      </c>
      <c r="AH49" s="53">
        <f>styczeń!AH49</f>
        <v>0</v>
      </c>
      <c r="AI49" s="54">
        <f>styczeń!AI49</f>
        <v>0</v>
      </c>
      <c r="AJ49" s="55">
        <f>styczeń!AJ49</f>
        <v>0</v>
      </c>
      <c r="AK49" s="188">
        <f t="shared" ref="AK49" si="619">IF(OR($B49=$B55,AK52=0),0,ROUND((AL50+AQ54)/AK52,0))</f>
        <v>0</v>
      </c>
      <c r="AL49" s="51">
        <f t="shared" ref="AL49:AL50" si="620">SUM(AM49:AS49)</f>
        <v>0</v>
      </c>
      <c r="AM49" s="52">
        <f>styczeń!AM49</f>
        <v>0</v>
      </c>
      <c r="AN49" s="52">
        <f>styczeń!AN49</f>
        <v>0</v>
      </c>
      <c r="AO49" s="52">
        <f>styczeń!AO49</f>
        <v>0</v>
      </c>
      <c r="AP49" s="52">
        <f>styczeń!AP49</f>
        <v>0</v>
      </c>
      <c r="AQ49" s="53">
        <f>styczeń!AQ49</f>
        <v>0</v>
      </c>
      <c r="AR49" s="54">
        <f>styczeń!AR49</f>
        <v>0</v>
      </c>
      <c r="AS49" s="55">
        <f>styczeń!AS49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styczeń!F54</f>
        <v>0</v>
      </c>
      <c r="G54" s="184">
        <f>styczeń!G54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styczeń!B55</f>
        <v>0</v>
      </c>
      <c r="C55" s="317">
        <f>styczeń!C55</f>
        <v>0</v>
      </c>
      <c r="D55" s="317">
        <f>styczeń!D55</f>
        <v>0</v>
      </c>
      <c r="E55" s="317">
        <f>styczeń!E55</f>
        <v>0</v>
      </c>
      <c r="F55" s="177">
        <f>styczeń!F55</f>
        <v>18</v>
      </c>
      <c r="G55" s="185">
        <f>styczeń!G55</f>
        <v>18</v>
      </c>
      <c r="H55" s="177"/>
      <c r="I55" s="192">
        <f t="shared" ref="I55:I59" si="721">K55+T55+AC55+AL55+AU55</f>
        <v>0</v>
      </c>
      <c r="J55" s="186">
        <f t="shared" ref="J55" si="722">IF(OR($B55=$B61,J58=0),0,ROUND((K56+P60)/J58,0))</f>
        <v>0</v>
      </c>
      <c r="K55" s="51">
        <f t="shared" ref="K55:K56" si="723">SUM(L55:R55)</f>
        <v>0</v>
      </c>
      <c r="L55" s="52">
        <f>styczeń!L55</f>
        <v>0</v>
      </c>
      <c r="M55" s="52">
        <f>styczeń!M55</f>
        <v>0</v>
      </c>
      <c r="N55" s="52">
        <f>styczeń!N55</f>
        <v>0</v>
      </c>
      <c r="O55" s="52">
        <f>styczeń!O55</f>
        <v>0</v>
      </c>
      <c r="P55" s="53">
        <f>styczeń!P55</f>
        <v>0</v>
      </c>
      <c r="Q55" s="54">
        <f>styczeń!Q55</f>
        <v>0</v>
      </c>
      <c r="R55" s="55">
        <f>styczeń!R55</f>
        <v>0</v>
      </c>
      <c r="S55" s="188">
        <f t="shared" ref="S55" si="724">IF(OR($B55=$B61,S58=0),0,ROUND((T56+Y60)/S58,0))</f>
        <v>0</v>
      </c>
      <c r="T55" s="51">
        <f t="shared" ref="T55:T56" si="725">SUM(U55:AA55)</f>
        <v>0</v>
      </c>
      <c r="U55" s="52">
        <f>styczeń!U55</f>
        <v>0</v>
      </c>
      <c r="V55" s="52">
        <f>styczeń!V55</f>
        <v>0</v>
      </c>
      <c r="W55" s="52">
        <f>styczeń!W55</f>
        <v>0</v>
      </c>
      <c r="X55" s="52">
        <f>styczeń!X55</f>
        <v>0</v>
      </c>
      <c r="Y55" s="53">
        <f>styczeń!Y55</f>
        <v>0</v>
      </c>
      <c r="Z55" s="54">
        <f>styczeń!Z55</f>
        <v>0</v>
      </c>
      <c r="AA55" s="55">
        <f>styczeń!AA55</f>
        <v>0</v>
      </c>
      <c r="AB55" s="188">
        <f t="shared" ref="AB55" si="726">IF(OR($B55=$B61,AB58=0),0,ROUND((AC56+AH60)/AB58,0))</f>
        <v>0</v>
      </c>
      <c r="AC55" s="51">
        <f t="shared" ref="AC55:AC56" si="727">SUM(AD55:AJ55)</f>
        <v>0</v>
      </c>
      <c r="AD55" s="52">
        <f>styczeń!AD55</f>
        <v>0</v>
      </c>
      <c r="AE55" s="52">
        <f>styczeń!AE55</f>
        <v>0</v>
      </c>
      <c r="AF55" s="52">
        <f>styczeń!AF55</f>
        <v>0</v>
      </c>
      <c r="AG55" s="52">
        <f>styczeń!AG55</f>
        <v>0</v>
      </c>
      <c r="AH55" s="53">
        <f>styczeń!AH55</f>
        <v>0</v>
      </c>
      <c r="AI55" s="54">
        <f>styczeń!AI55</f>
        <v>0</v>
      </c>
      <c r="AJ55" s="55">
        <f>styczeń!AJ55</f>
        <v>0</v>
      </c>
      <c r="AK55" s="188">
        <f t="shared" ref="AK55" si="728">IF(OR($B55=$B61,AK58=0),0,ROUND((AL56+AQ60)/AK58,0))</f>
        <v>0</v>
      </c>
      <c r="AL55" s="51">
        <f t="shared" ref="AL55:AL56" si="729">SUM(AM55:AS55)</f>
        <v>0</v>
      </c>
      <c r="AM55" s="52">
        <f>styczeń!AM55</f>
        <v>0</v>
      </c>
      <c r="AN55" s="52">
        <f>styczeń!AN55</f>
        <v>0</v>
      </c>
      <c r="AO55" s="52">
        <f>styczeń!AO55</f>
        <v>0</v>
      </c>
      <c r="AP55" s="52">
        <f>styczeń!AP55</f>
        <v>0</v>
      </c>
      <c r="AQ55" s="53">
        <f>styczeń!AQ55</f>
        <v>0</v>
      </c>
      <c r="AR55" s="54">
        <f>styczeń!AR55</f>
        <v>0</v>
      </c>
      <c r="AS55" s="55">
        <f>styczeń!AS55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styczeń!F60</f>
        <v>0</v>
      </c>
      <c r="G60" s="184">
        <f>styczeń!G60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styczeń!B61</f>
        <v>0</v>
      </c>
      <c r="C61" s="317">
        <f>styczeń!C61</f>
        <v>0</v>
      </c>
      <c r="D61" s="317">
        <f>styczeń!D61</f>
        <v>0</v>
      </c>
      <c r="E61" s="317">
        <f>styczeń!E61</f>
        <v>0</v>
      </c>
      <c r="F61" s="177">
        <f>styczeń!F61</f>
        <v>18</v>
      </c>
      <c r="G61" s="185">
        <f>styczeń!G61</f>
        <v>18</v>
      </c>
      <c r="H61" s="177"/>
      <c r="I61" s="192">
        <f t="shared" ref="I61:I65" si="830">K61+T61+AC61+AL61+AU61</f>
        <v>0</v>
      </c>
      <c r="J61" s="186">
        <f t="shared" ref="J61" si="831">IF(OR($B61=$B67,J64=0),0,ROUND((K62+P66)/J64,0))</f>
        <v>0</v>
      </c>
      <c r="K61" s="51">
        <f t="shared" ref="K61:K62" si="832">SUM(L61:R61)</f>
        <v>0</v>
      </c>
      <c r="L61" s="52">
        <f>styczeń!L61</f>
        <v>0</v>
      </c>
      <c r="M61" s="52">
        <f>styczeń!M61</f>
        <v>0</v>
      </c>
      <c r="N61" s="52">
        <f>styczeń!N61</f>
        <v>0</v>
      </c>
      <c r="O61" s="52">
        <f>styczeń!O61</f>
        <v>0</v>
      </c>
      <c r="P61" s="53">
        <f>styczeń!P61</f>
        <v>0</v>
      </c>
      <c r="Q61" s="54">
        <f>styczeń!Q61</f>
        <v>0</v>
      </c>
      <c r="R61" s="55">
        <f>styczeń!R61</f>
        <v>0</v>
      </c>
      <c r="S61" s="188">
        <f t="shared" ref="S61" si="833">IF(OR($B61=$B67,S64=0),0,ROUND((T62+Y66)/S64,0))</f>
        <v>0</v>
      </c>
      <c r="T61" s="51">
        <f t="shared" ref="T61:T62" si="834">SUM(U61:AA61)</f>
        <v>0</v>
      </c>
      <c r="U61" s="52">
        <f>styczeń!U61</f>
        <v>0</v>
      </c>
      <c r="V61" s="52">
        <f>styczeń!V61</f>
        <v>0</v>
      </c>
      <c r="W61" s="52">
        <f>styczeń!W61</f>
        <v>0</v>
      </c>
      <c r="X61" s="52">
        <f>styczeń!X61</f>
        <v>0</v>
      </c>
      <c r="Y61" s="53">
        <f>styczeń!Y61</f>
        <v>0</v>
      </c>
      <c r="Z61" s="54">
        <f>styczeń!Z61</f>
        <v>0</v>
      </c>
      <c r="AA61" s="55">
        <f>styczeń!AA61</f>
        <v>0</v>
      </c>
      <c r="AB61" s="188">
        <f t="shared" ref="AB61" si="835">IF(OR($B61=$B67,AB64=0),0,ROUND((AC62+AH66)/AB64,0))</f>
        <v>0</v>
      </c>
      <c r="AC61" s="51">
        <f t="shared" ref="AC61:AC62" si="836">SUM(AD61:AJ61)</f>
        <v>0</v>
      </c>
      <c r="AD61" s="52">
        <f>styczeń!AD61</f>
        <v>0</v>
      </c>
      <c r="AE61" s="52">
        <f>styczeń!AE61</f>
        <v>0</v>
      </c>
      <c r="AF61" s="52">
        <f>styczeń!AF61</f>
        <v>0</v>
      </c>
      <c r="AG61" s="52">
        <f>styczeń!AG61</f>
        <v>0</v>
      </c>
      <c r="AH61" s="53">
        <f>styczeń!AH61</f>
        <v>0</v>
      </c>
      <c r="AI61" s="54">
        <f>styczeń!AI61</f>
        <v>0</v>
      </c>
      <c r="AJ61" s="55">
        <f>styczeń!AJ61</f>
        <v>0</v>
      </c>
      <c r="AK61" s="188">
        <f t="shared" ref="AK61" si="837">IF(OR($B61=$B67,AK64=0),0,ROUND((AL62+AQ66)/AK64,0))</f>
        <v>0</v>
      </c>
      <c r="AL61" s="51">
        <f t="shared" ref="AL61:AL62" si="838">SUM(AM61:AS61)</f>
        <v>0</v>
      </c>
      <c r="AM61" s="52">
        <f>styczeń!AM61</f>
        <v>0</v>
      </c>
      <c r="AN61" s="52">
        <f>styczeń!AN61</f>
        <v>0</v>
      </c>
      <c r="AO61" s="52">
        <f>styczeń!AO61</f>
        <v>0</v>
      </c>
      <c r="AP61" s="52">
        <f>styczeń!AP61</f>
        <v>0</v>
      </c>
      <c r="AQ61" s="53">
        <f>styczeń!AQ61</f>
        <v>0</v>
      </c>
      <c r="AR61" s="54">
        <f>styczeń!AR61</f>
        <v>0</v>
      </c>
      <c r="AS61" s="55">
        <f>styczeń!AS61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styczeń!F66</f>
        <v>0</v>
      </c>
      <c r="G66" s="184">
        <f>styczeń!G66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styczeń!B67</f>
        <v>0</v>
      </c>
      <c r="C67" s="317">
        <f>styczeń!C67</f>
        <v>0</v>
      </c>
      <c r="D67" s="317">
        <f>styczeń!D67</f>
        <v>0</v>
      </c>
      <c r="E67" s="317">
        <f>styczeń!E67</f>
        <v>0</v>
      </c>
      <c r="F67" s="177">
        <f>styczeń!F67</f>
        <v>18</v>
      </c>
      <c r="G67" s="185">
        <f>styczeń!G67</f>
        <v>18</v>
      </c>
      <c r="H67" s="177"/>
      <c r="I67" s="192">
        <f t="shared" ref="I67:I71" si="939">K67+T67+AC67+AL67+AU67</f>
        <v>0</v>
      </c>
      <c r="J67" s="186">
        <f t="shared" ref="J67" si="940">IF(OR($B67=$B73,J70=0),0,ROUND((K68+P72)/J70,0))</f>
        <v>0</v>
      </c>
      <c r="K67" s="51">
        <f t="shared" ref="K67:K68" si="941">SUM(L67:R67)</f>
        <v>0</v>
      </c>
      <c r="L67" s="52">
        <f>styczeń!L67</f>
        <v>0</v>
      </c>
      <c r="M67" s="52">
        <f>styczeń!M67</f>
        <v>0</v>
      </c>
      <c r="N67" s="52">
        <f>styczeń!N67</f>
        <v>0</v>
      </c>
      <c r="O67" s="52">
        <f>styczeń!O67</f>
        <v>0</v>
      </c>
      <c r="P67" s="53">
        <f>styczeń!P67</f>
        <v>0</v>
      </c>
      <c r="Q67" s="54">
        <f>styczeń!Q67</f>
        <v>0</v>
      </c>
      <c r="R67" s="55">
        <f>styczeń!R67</f>
        <v>0</v>
      </c>
      <c r="S67" s="188">
        <f t="shared" ref="S67" si="942">IF(OR($B67=$B73,S70=0),0,ROUND((T68+Y72)/S70,0))</f>
        <v>0</v>
      </c>
      <c r="T67" s="51">
        <f t="shared" ref="T67:T68" si="943">SUM(U67:AA67)</f>
        <v>0</v>
      </c>
      <c r="U67" s="52">
        <f>styczeń!U67</f>
        <v>0</v>
      </c>
      <c r="V67" s="52">
        <f>styczeń!V67</f>
        <v>0</v>
      </c>
      <c r="W67" s="52">
        <f>styczeń!W67</f>
        <v>0</v>
      </c>
      <c r="X67" s="52">
        <f>styczeń!X67</f>
        <v>0</v>
      </c>
      <c r="Y67" s="53">
        <f>styczeń!Y67</f>
        <v>0</v>
      </c>
      <c r="Z67" s="54">
        <f>styczeń!Z67</f>
        <v>0</v>
      </c>
      <c r="AA67" s="55">
        <f>styczeń!AA67</f>
        <v>0</v>
      </c>
      <c r="AB67" s="188">
        <f t="shared" ref="AB67" si="944">IF(OR($B67=$B73,AB70=0),0,ROUND((AC68+AH72)/AB70,0))</f>
        <v>0</v>
      </c>
      <c r="AC67" s="51">
        <f t="shared" ref="AC67:AC68" si="945">SUM(AD67:AJ67)</f>
        <v>0</v>
      </c>
      <c r="AD67" s="52">
        <f>styczeń!AD67</f>
        <v>0</v>
      </c>
      <c r="AE67" s="52">
        <f>styczeń!AE67</f>
        <v>0</v>
      </c>
      <c r="AF67" s="52">
        <f>styczeń!AF67</f>
        <v>0</v>
      </c>
      <c r="AG67" s="52">
        <f>styczeń!AG67</f>
        <v>0</v>
      </c>
      <c r="AH67" s="53">
        <f>styczeń!AH67</f>
        <v>0</v>
      </c>
      <c r="AI67" s="54">
        <f>styczeń!AI67</f>
        <v>0</v>
      </c>
      <c r="AJ67" s="55">
        <f>styczeń!AJ67</f>
        <v>0</v>
      </c>
      <c r="AK67" s="188">
        <f t="shared" ref="AK67" si="946">IF(OR($B67=$B73,AK70=0),0,ROUND((AL68+AQ72)/AK70,0))</f>
        <v>0</v>
      </c>
      <c r="AL67" s="51">
        <f t="shared" ref="AL67:AL68" si="947">SUM(AM67:AS67)</f>
        <v>0</v>
      </c>
      <c r="AM67" s="52">
        <f>styczeń!AM67</f>
        <v>0</v>
      </c>
      <c r="AN67" s="52">
        <f>styczeń!AN67</f>
        <v>0</v>
      </c>
      <c r="AO67" s="52">
        <f>styczeń!AO67</f>
        <v>0</v>
      </c>
      <c r="AP67" s="52">
        <f>styczeń!AP67</f>
        <v>0</v>
      </c>
      <c r="AQ67" s="53">
        <f>styczeń!AQ67</f>
        <v>0</v>
      </c>
      <c r="AR67" s="54">
        <f>styczeń!AR67</f>
        <v>0</v>
      </c>
      <c r="AS67" s="55">
        <f>styczeń!AS67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styczeń!F72</f>
        <v>0</v>
      </c>
      <c r="G72" s="184">
        <f>styczeń!G72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styczeń!B73</f>
        <v>0</v>
      </c>
      <c r="C73" s="317">
        <f>styczeń!C73</f>
        <v>0</v>
      </c>
      <c r="D73" s="317">
        <f>styczeń!D73</f>
        <v>0</v>
      </c>
      <c r="E73" s="317">
        <f>styczeń!E73</f>
        <v>0</v>
      </c>
      <c r="F73" s="177">
        <f>styczeń!F73</f>
        <v>18</v>
      </c>
      <c r="G73" s="185">
        <f>styczeń!G73</f>
        <v>18</v>
      </c>
      <c r="H73" s="177"/>
      <c r="I73" s="192">
        <f t="shared" ref="I73:I77" si="1048">K73+T73+AC73+AL73+AU73</f>
        <v>0</v>
      </c>
      <c r="J73" s="186">
        <f t="shared" ref="J73" si="1049">IF(OR($B73=$B79,J76=0),0,ROUND((K74+P78)/J76,0))</f>
        <v>0</v>
      </c>
      <c r="K73" s="51">
        <f t="shared" ref="K73:K74" si="1050">SUM(L73:R73)</f>
        <v>0</v>
      </c>
      <c r="L73" s="52">
        <f>styczeń!L73</f>
        <v>0</v>
      </c>
      <c r="M73" s="52">
        <f>styczeń!M73</f>
        <v>0</v>
      </c>
      <c r="N73" s="52">
        <f>styczeń!N73</f>
        <v>0</v>
      </c>
      <c r="O73" s="52">
        <f>styczeń!O73</f>
        <v>0</v>
      </c>
      <c r="P73" s="53">
        <f>styczeń!P73</f>
        <v>0</v>
      </c>
      <c r="Q73" s="54">
        <f>styczeń!Q73</f>
        <v>0</v>
      </c>
      <c r="R73" s="55">
        <f>styczeń!R73</f>
        <v>0</v>
      </c>
      <c r="S73" s="188">
        <f t="shared" ref="S73" si="1051">IF(OR($B73=$B79,S76=0),0,ROUND((T74+Y78)/S76,0))</f>
        <v>0</v>
      </c>
      <c r="T73" s="51">
        <f t="shared" ref="T73:T74" si="1052">SUM(U73:AA73)</f>
        <v>0</v>
      </c>
      <c r="U73" s="52">
        <f>styczeń!U73</f>
        <v>0</v>
      </c>
      <c r="V73" s="52">
        <f>styczeń!V73</f>
        <v>0</v>
      </c>
      <c r="W73" s="52">
        <f>styczeń!W73</f>
        <v>0</v>
      </c>
      <c r="X73" s="52">
        <f>styczeń!X73</f>
        <v>0</v>
      </c>
      <c r="Y73" s="53">
        <f>styczeń!Y73</f>
        <v>0</v>
      </c>
      <c r="Z73" s="54">
        <f>styczeń!Z73</f>
        <v>0</v>
      </c>
      <c r="AA73" s="55">
        <f>styczeń!AA73</f>
        <v>0</v>
      </c>
      <c r="AB73" s="188">
        <f t="shared" ref="AB73" si="1053">IF(OR($B73=$B79,AB76=0),0,ROUND((AC74+AH78)/AB76,0))</f>
        <v>0</v>
      </c>
      <c r="AC73" s="51">
        <f t="shared" ref="AC73:AC74" si="1054">SUM(AD73:AJ73)</f>
        <v>0</v>
      </c>
      <c r="AD73" s="52">
        <f>styczeń!AD73</f>
        <v>0</v>
      </c>
      <c r="AE73" s="52">
        <f>styczeń!AE73</f>
        <v>0</v>
      </c>
      <c r="AF73" s="52">
        <f>styczeń!AF73</f>
        <v>0</v>
      </c>
      <c r="AG73" s="52">
        <f>styczeń!AG73</f>
        <v>0</v>
      </c>
      <c r="AH73" s="53">
        <f>styczeń!AH73</f>
        <v>0</v>
      </c>
      <c r="AI73" s="54">
        <f>styczeń!AI73</f>
        <v>0</v>
      </c>
      <c r="AJ73" s="55">
        <f>styczeń!AJ73</f>
        <v>0</v>
      </c>
      <c r="AK73" s="188">
        <f t="shared" ref="AK73" si="1055">IF(OR($B73=$B79,AK76=0),0,ROUND((AL74+AQ78)/AK76,0))</f>
        <v>0</v>
      </c>
      <c r="AL73" s="51">
        <f t="shared" ref="AL73:AL74" si="1056">SUM(AM73:AS73)</f>
        <v>0</v>
      </c>
      <c r="AM73" s="52">
        <f>styczeń!AM73</f>
        <v>0</v>
      </c>
      <c r="AN73" s="52">
        <f>styczeń!AN73</f>
        <v>0</v>
      </c>
      <c r="AO73" s="52">
        <f>styczeń!AO73</f>
        <v>0</v>
      </c>
      <c r="AP73" s="52">
        <f>styczeń!AP73</f>
        <v>0</v>
      </c>
      <c r="AQ73" s="53">
        <f>styczeń!AQ73</f>
        <v>0</v>
      </c>
      <c r="AR73" s="54">
        <f>styczeń!AR73</f>
        <v>0</v>
      </c>
      <c r="AS73" s="55">
        <f>styczeń!AS73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styczeń!F78</f>
        <v>0</v>
      </c>
      <c r="G78" s="184">
        <f>styczeń!G78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styczeń!B79</f>
        <v>0</v>
      </c>
      <c r="C79" s="317">
        <f>styczeń!C79</f>
        <v>0</v>
      </c>
      <c r="D79" s="317">
        <f>styczeń!D79</f>
        <v>0</v>
      </c>
      <c r="E79" s="317">
        <f>styczeń!E79</f>
        <v>0</v>
      </c>
      <c r="F79" s="177">
        <f>styczeń!F79</f>
        <v>18</v>
      </c>
      <c r="G79" s="185">
        <f>styczeń!G79</f>
        <v>18</v>
      </c>
      <c r="H79" s="177"/>
      <c r="I79" s="192">
        <f t="shared" ref="I79:I83" si="1157">K79+T79+AC79+AL79+AU79</f>
        <v>0</v>
      </c>
      <c r="J79" s="186">
        <f t="shared" ref="J79" si="1158">IF(OR($B79=$B85,J82=0),0,ROUND((K80+P84)/J82,0))</f>
        <v>0</v>
      </c>
      <c r="K79" s="51">
        <f t="shared" ref="K79:K80" si="1159">SUM(L79:R79)</f>
        <v>0</v>
      </c>
      <c r="L79" s="52">
        <f>styczeń!L79</f>
        <v>0</v>
      </c>
      <c r="M79" s="52">
        <f>styczeń!M79</f>
        <v>0</v>
      </c>
      <c r="N79" s="52">
        <f>styczeń!N79</f>
        <v>0</v>
      </c>
      <c r="O79" s="52">
        <f>styczeń!O79</f>
        <v>0</v>
      </c>
      <c r="P79" s="53">
        <f>styczeń!P79</f>
        <v>0</v>
      </c>
      <c r="Q79" s="54">
        <f>styczeń!Q79</f>
        <v>0</v>
      </c>
      <c r="R79" s="55">
        <f>styczeń!R79</f>
        <v>0</v>
      </c>
      <c r="S79" s="188">
        <f t="shared" ref="S79" si="1160">IF(OR($B79=$B85,S82=0),0,ROUND((T80+Y84)/S82,0))</f>
        <v>0</v>
      </c>
      <c r="T79" s="51">
        <f t="shared" ref="T79:T80" si="1161">SUM(U79:AA79)</f>
        <v>0</v>
      </c>
      <c r="U79" s="52">
        <f>styczeń!U79</f>
        <v>0</v>
      </c>
      <c r="V79" s="52">
        <f>styczeń!V79</f>
        <v>0</v>
      </c>
      <c r="W79" s="52">
        <f>styczeń!W79</f>
        <v>0</v>
      </c>
      <c r="X79" s="52">
        <f>styczeń!X79</f>
        <v>0</v>
      </c>
      <c r="Y79" s="53">
        <f>styczeń!Y79</f>
        <v>0</v>
      </c>
      <c r="Z79" s="54">
        <f>styczeń!Z79</f>
        <v>0</v>
      </c>
      <c r="AA79" s="55">
        <f>styczeń!AA79</f>
        <v>0</v>
      </c>
      <c r="AB79" s="188">
        <f t="shared" ref="AB79" si="1162">IF(OR($B79=$B85,AB82=0),0,ROUND((AC80+AH84)/AB82,0))</f>
        <v>0</v>
      </c>
      <c r="AC79" s="51">
        <f t="shared" ref="AC79:AC80" si="1163">SUM(AD79:AJ79)</f>
        <v>0</v>
      </c>
      <c r="AD79" s="52">
        <f>styczeń!AD79</f>
        <v>0</v>
      </c>
      <c r="AE79" s="52">
        <f>styczeń!AE79</f>
        <v>0</v>
      </c>
      <c r="AF79" s="52">
        <f>styczeń!AF79</f>
        <v>0</v>
      </c>
      <c r="AG79" s="52">
        <f>styczeń!AG79</f>
        <v>0</v>
      </c>
      <c r="AH79" s="53">
        <f>styczeń!AH79</f>
        <v>0</v>
      </c>
      <c r="AI79" s="54">
        <f>styczeń!AI79</f>
        <v>0</v>
      </c>
      <c r="AJ79" s="55">
        <f>styczeń!AJ79</f>
        <v>0</v>
      </c>
      <c r="AK79" s="188">
        <f t="shared" ref="AK79" si="1164">IF(OR($B79=$B85,AK82=0),0,ROUND((AL80+AQ84)/AK82,0))</f>
        <v>0</v>
      </c>
      <c r="AL79" s="51">
        <f t="shared" ref="AL79:AL80" si="1165">SUM(AM79:AS79)</f>
        <v>0</v>
      </c>
      <c r="AM79" s="52">
        <f>styczeń!AM79</f>
        <v>0</v>
      </c>
      <c r="AN79" s="52">
        <f>styczeń!AN79</f>
        <v>0</v>
      </c>
      <c r="AO79" s="52">
        <f>styczeń!AO79</f>
        <v>0</v>
      </c>
      <c r="AP79" s="52">
        <f>styczeń!AP79</f>
        <v>0</v>
      </c>
      <c r="AQ79" s="53">
        <f>styczeń!AQ79</f>
        <v>0</v>
      </c>
      <c r="AR79" s="54">
        <f>styczeń!AR79</f>
        <v>0</v>
      </c>
      <c r="AS79" s="55">
        <f>styczeń!AS79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styczeń!F84</f>
        <v>0</v>
      </c>
      <c r="G84" s="184">
        <f>styczeń!G84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styczeń!B85</f>
        <v>0</v>
      </c>
      <c r="C85" s="317">
        <f>styczeń!C85</f>
        <v>0</v>
      </c>
      <c r="D85" s="317">
        <f>styczeń!D85</f>
        <v>0</v>
      </c>
      <c r="E85" s="317">
        <f>styczeń!E85</f>
        <v>0</v>
      </c>
      <c r="F85" s="177">
        <f>styczeń!F85</f>
        <v>18</v>
      </c>
      <c r="G85" s="185">
        <f>styczeń!G85</f>
        <v>18</v>
      </c>
      <c r="H85" s="177"/>
      <c r="I85" s="192">
        <f t="shared" ref="I85:I89" si="1266">K85+T85+AC85+AL85+AU85</f>
        <v>0</v>
      </c>
      <c r="J85" s="186">
        <f t="shared" ref="J85" si="1267">IF(OR($B85=$B91,J88=0),0,ROUND((K86+P90)/J88,0))</f>
        <v>0</v>
      </c>
      <c r="K85" s="51">
        <f t="shared" ref="K85:K86" si="1268">SUM(L85:R85)</f>
        <v>0</v>
      </c>
      <c r="L85" s="52">
        <f>styczeń!L85</f>
        <v>0</v>
      </c>
      <c r="M85" s="52">
        <f>styczeń!M85</f>
        <v>0</v>
      </c>
      <c r="N85" s="52">
        <f>styczeń!N85</f>
        <v>0</v>
      </c>
      <c r="O85" s="52">
        <f>styczeń!O85</f>
        <v>0</v>
      </c>
      <c r="P85" s="53">
        <f>styczeń!P85</f>
        <v>0</v>
      </c>
      <c r="Q85" s="54">
        <f>styczeń!Q85</f>
        <v>0</v>
      </c>
      <c r="R85" s="55">
        <f>styczeń!R85</f>
        <v>0</v>
      </c>
      <c r="S85" s="188">
        <f t="shared" ref="S85" si="1269">IF(OR($B85=$B91,S88=0),0,ROUND((T86+Y90)/S88,0))</f>
        <v>0</v>
      </c>
      <c r="T85" s="51">
        <f t="shared" ref="T85:T86" si="1270">SUM(U85:AA85)</f>
        <v>0</v>
      </c>
      <c r="U85" s="52">
        <f>styczeń!U85</f>
        <v>0</v>
      </c>
      <c r="V85" s="52">
        <f>styczeń!V85</f>
        <v>0</v>
      </c>
      <c r="W85" s="52">
        <f>styczeń!W85</f>
        <v>0</v>
      </c>
      <c r="X85" s="52">
        <f>styczeń!X85</f>
        <v>0</v>
      </c>
      <c r="Y85" s="53">
        <f>styczeń!Y85</f>
        <v>0</v>
      </c>
      <c r="Z85" s="54">
        <f>styczeń!Z85</f>
        <v>0</v>
      </c>
      <c r="AA85" s="55">
        <f>styczeń!AA85</f>
        <v>0</v>
      </c>
      <c r="AB85" s="188">
        <f t="shared" ref="AB85" si="1271">IF(OR($B85=$B91,AB88=0),0,ROUND((AC86+AH90)/AB88,0))</f>
        <v>0</v>
      </c>
      <c r="AC85" s="51">
        <f t="shared" ref="AC85:AC86" si="1272">SUM(AD85:AJ85)</f>
        <v>0</v>
      </c>
      <c r="AD85" s="52">
        <f>styczeń!AD85</f>
        <v>0</v>
      </c>
      <c r="AE85" s="52">
        <f>styczeń!AE85</f>
        <v>0</v>
      </c>
      <c r="AF85" s="52">
        <f>styczeń!AF85</f>
        <v>0</v>
      </c>
      <c r="AG85" s="52">
        <f>styczeń!AG85</f>
        <v>0</v>
      </c>
      <c r="AH85" s="53">
        <f>styczeń!AH85</f>
        <v>0</v>
      </c>
      <c r="AI85" s="54">
        <f>styczeń!AI85</f>
        <v>0</v>
      </c>
      <c r="AJ85" s="55">
        <f>styczeń!AJ85</f>
        <v>0</v>
      </c>
      <c r="AK85" s="188">
        <f t="shared" ref="AK85" si="1273">IF(OR($B85=$B91,AK88=0),0,ROUND((AL86+AQ90)/AK88,0))</f>
        <v>0</v>
      </c>
      <c r="AL85" s="51">
        <f t="shared" ref="AL85:AL86" si="1274">SUM(AM85:AS85)</f>
        <v>0</v>
      </c>
      <c r="AM85" s="52">
        <f>styczeń!AM85</f>
        <v>0</v>
      </c>
      <c r="AN85" s="52">
        <f>styczeń!AN85</f>
        <v>0</v>
      </c>
      <c r="AO85" s="52">
        <f>styczeń!AO85</f>
        <v>0</v>
      </c>
      <c r="AP85" s="52">
        <f>styczeń!AP85</f>
        <v>0</v>
      </c>
      <c r="AQ85" s="53">
        <f>styczeń!AQ85</f>
        <v>0</v>
      </c>
      <c r="AR85" s="54">
        <f>styczeń!AR85</f>
        <v>0</v>
      </c>
      <c r="AS85" s="55">
        <f>styczeń!AS85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styczeń!F90</f>
        <v>0</v>
      </c>
      <c r="G90" s="184">
        <f>styczeń!G90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styczeń!B91</f>
        <v>0</v>
      </c>
      <c r="C91" s="317">
        <f>styczeń!C91</f>
        <v>0</v>
      </c>
      <c r="D91" s="317">
        <f>styczeń!D91</f>
        <v>0</v>
      </c>
      <c r="E91" s="317">
        <f>styczeń!E91</f>
        <v>0</v>
      </c>
      <c r="F91" s="177">
        <f>styczeń!F91</f>
        <v>18</v>
      </c>
      <c r="G91" s="185">
        <f>styczeń!G91</f>
        <v>18</v>
      </c>
      <c r="H91" s="177"/>
      <c r="I91" s="192">
        <f t="shared" ref="I91:I95" si="1375">K91+T91+AC91+AL91+AU91</f>
        <v>0</v>
      </c>
      <c r="J91" s="186">
        <f t="shared" ref="J91" si="1376">IF(OR($B91=$B97,J94=0),0,ROUND((K92+P96)/J94,0))</f>
        <v>0</v>
      </c>
      <c r="K91" s="51">
        <f t="shared" ref="K91:K92" si="1377">SUM(L91:R91)</f>
        <v>0</v>
      </c>
      <c r="L91" s="52">
        <f>styczeń!L91</f>
        <v>0</v>
      </c>
      <c r="M91" s="52">
        <f>styczeń!M91</f>
        <v>0</v>
      </c>
      <c r="N91" s="52">
        <f>styczeń!N91</f>
        <v>0</v>
      </c>
      <c r="O91" s="52">
        <f>styczeń!O91</f>
        <v>0</v>
      </c>
      <c r="P91" s="53">
        <f>styczeń!P91</f>
        <v>0</v>
      </c>
      <c r="Q91" s="54">
        <f>styczeń!Q91</f>
        <v>0</v>
      </c>
      <c r="R91" s="55">
        <f>styczeń!R91</f>
        <v>0</v>
      </c>
      <c r="S91" s="188">
        <f t="shared" ref="S91" si="1378">IF(OR($B91=$B97,S94=0),0,ROUND((T92+Y96)/S94,0))</f>
        <v>0</v>
      </c>
      <c r="T91" s="51">
        <f t="shared" ref="T91:T92" si="1379">SUM(U91:AA91)</f>
        <v>0</v>
      </c>
      <c r="U91" s="52">
        <f>styczeń!U91</f>
        <v>0</v>
      </c>
      <c r="V91" s="52">
        <f>styczeń!V91</f>
        <v>0</v>
      </c>
      <c r="W91" s="52">
        <f>styczeń!W91</f>
        <v>0</v>
      </c>
      <c r="X91" s="52">
        <f>styczeń!X91</f>
        <v>0</v>
      </c>
      <c r="Y91" s="53">
        <f>styczeń!Y91</f>
        <v>0</v>
      </c>
      <c r="Z91" s="54">
        <f>styczeń!Z91</f>
        <v>0</v>
      </c>
      <c r="AA91" s="55">
        <f>styczeń!AA91</f>
        <v>0</v>
      </c>
      <c r="AB91" s="188">
        <f t="shared" ref="AB91" si="1380">IF(OR($B91=$B97,AB94=0),0,ROUND((AC92+AH96)/AB94,0))</f>
        <v>0</v>
      </c>
      <c r="AC91" s="51">
        <f t="shared" ref="AC91:AC92" si="1381">SUM(AD91:AJ91)</f>
        <v>0</v>
      </c>
      <c r="AD91" s="52">
        <f>styczeń!AD91</f>
        <v>0</v>
      </c>
      <c r="AE91" s="52">
        <f>styczeń!AE91</f>
        <v>0</v>
      </c>
      <c r="AF91" s="52">
        <f>styczeń!AF91</f>
        <v>0</v>
      </c>
      <c r="AG91" s="52">
        <f>styczeń!AG91</f>
        <v>0</v>
      </c>
      <c r="AH91" s="53">
        <f>styczeń!AH91</f>
        <v>0</v>
      </c>
      <c r="AI91" s="54">
        <f>styczeń!AI91</f>
        <v>0</v>
      </c>
      <c r="AJ91" s="55">
        <f>styczeń!AJ91</f>
        <v>0</v>
      </c>
      <c r="AK91" s="188">
        <f t="shared" ref="AK91" si="1382">IF(OR($B91=$B97,AK94=0),0,ROUND((AL92+AQ96)/AK94,0))</f>
        <v>0</v>
      </c>
      <c r="AL91" s="51">
        <f t="shared" ref="AL91:AL92" si="1383">SUM(AM91:AS91)</f>
        <v>0</v>
      </c>
      <c r="AM91" s="52">
        <f>styczeń!AM91</f>
        <v>0</v>
      </c>
      <c r="AN91" s="52">
        <f>styczeń!AN91</f>
        <v>0</v>
      </c>
      <c r="AO91" s="52">
        <f>styczeń!AO91</f>
        <v>0</v>
      </c>
      <c r="AP91" s="52">
        <f>styczeń!AP91</f>
        <v>0</v>
      </c>
      <c r="AQ91" s="53">
        <f>styczeń!AQ91</f>
        <v>0</v>
      </c>
      <c r="AR91" s="54">
        <f>styczeń!AR91</f>
        <v>0</v>
      </c>
      <c r="AS91" s="55">
        <f>styczeń!AS91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styczeń!F96</f>
        <v>0</v>
      </c>
      <c r="G96" s="184">
        <f>styczeń!G96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styczeń!B97</f>
        <v>0</v>
      </c>
      <c r="C97" s="317">
        <f>styczeń!C97</f>
        <v>0</v>
      </c>
      <c r="D97" s="317">
        <f>styczeń!D97</f>
        <v>0</v>
      </c>
      <c r="E97" s="317">
        <f>styczeń!E97</f>
        <v>0</v>
      </c>
      <c r="F97" s="177">
        <f>styczeń!F97</f>
        <v>18</v>
      </c>
      <c r="G97" s="185">
        <f>styczeń!G97</f>
        <v>18</v>
      </c>
      <c r="H97" s="177"/>
      <c r="I97" s="192">
        <f t="shared" ref="I97:I101" si="1484">K97+T97+AC97+AL97+AU97</f>
        <v>0</v>
      </c>
      <c r="J97" s="186">
        <f t="shared" ref="J97" si="1485">IF(OR($B97=$B103,J100=0),0,ROUND((K98+P102)/J100,0))</f>
        <v>0</v>
      </c>
      <c r="K97" s="51">
        <f t="shared" ref="K97:K98" si="1486">SUM(L97:R97)</f>
        <v>0</v>
      </c>
      <c r="L97" s="52">
        <f>styczeń!L97</f>
        <v>0</v>
      </c>
      <c r="M97" s="52">
        <f>styczeń!M97</f>
        <v>0</v>
      </c>
      <c r="N97" s="52">
        <f>styczeń!N97</f>
        <v>0</v>
      </c>
      <c r="O97" s="52">
        <f>styczeń!O97</f>
        <v>0</v>
      </c>
      <c r="P97" s="53">
        <f>styczeń!P97</f>
        <v>0</v>
      </c>
      <c r="Q97" s="54">
        <f>styczeń!Q97</f>
        <v>0</v>
      </c>
      <c r="R97" s="55">
        <f>styczeń!R97</f>
        <v>0</v>
      </c>
      <c r="S97" s="188">
        <f t="shared" ref="S97" si="1487">IF(OR($B97=$B103,S100=0),0,ROUND((T98+Y102)/S100,0))</f>
        <v>0</v>
      </c>
      <c r="T97" s="51">
        <f t="shared" ref="T97:T98" si="1488">SUM(U97:AA97)</f>
        <v>0</v>
      </c>
      <c r="U97" s="52">
        <f>styczeń!U97</f>
        <v>0</v>
      </c>
      <c r="V97" s="52">
        <f>styczeń!V97</f>
        <v>0</v>
      </c>
      <c r="W97" s="52">
        <f>styczeń!W97</f>
        <v>0</v>
      </c>
      <c r="X97" s="52">
        <f>styczeń!X97</f>
        <v>0</v>
      </c>
      <c r="Y97" s="53">
        <f>styczeń!Y97</f>
        <v>0</v>
      </c>
      <c r="Z97" s="54">
        <f>styczeń!Z97</f>
        <v>0</v>
      </c>
      <c r="AA97" s="55">
        <f>styczeń!AA97</f>
        <v>0</v>
      </c>
      <c r="AB97" s="188">
        <f t="shared" ref="AB97" si="1489">IF(OR($B97=$B103,AB100=0),0,ROUND((AC98+AH102)/AB100,0))</f>
        <v>0</v>
      </c>
      <c r="AC97" s="51">
        <f t="shared" ref="AC97:AC98" si="1490">SUM(AD97:AJ97)</f>
        <v>0</v>
      </c>
      <c r="AD97" s="52">
        <f>styczeń!AD97</f>
        <v>0</v>
      </c>
      <c r="AE97" s="52">
        <f>styczeń!AE97</f>
        <v>0</v>
      </c>
      <c r="AF97" s="52">
        <f>styczeń!AF97</f>
        <v>0</v>
      </c>
      <c r="AG97" s="52">
        <f>styczeń!AG97</f>
        <v>0</v>
      </c>
      <c r="AH97" s="53">
        <f>styczeń!AH97</f>
        <v>0</v>
      </c>
      <c r="AI97" s="54">
        <f>styczeń!AI97</f>
        <v>0</v>
      </c>
      <c r="AJ97" s="55">
        <f>styczeń!AJ97</f>
        <v>0</v>
      </c>
      <c r="AK97" s="188">
        <f t="shared" ref="AK97" si="1491">IF(OR($B97=$B103,AK100=0),0,ROUND((AL98+AQ102)/AK100,0))</f>
        <v>0</v>
      </c>
      <c r="AL97" s="51">
        <f t="shared" ref="AL97:AL98" si="1492">SUM(AM97:AS97)</f>
        <v>0</v>
      </c>
      <c r="AM97" s="52">
        <f>styczeń!AM97</f>
        <v>0</v>
      </c>
      <c r="AN97" s="52">
        <f>styczeń!AN97</f>
        <v>0</v>
      </c>
      <c r="AO97" s="52">
        <f>styczeń!AO97</f>
        <v>0</v>
      </c>
      <c r="AP97" s="52">
        <f>styczeń!AP97</f>
        <v>0</v>
      </c>
      <c r="AQ97" s="53">
        <f>styczeń!AQ97</f>
        <v>0</v>
      </c>
      <c r="AR97" s="54">
        <f>styczeń!AR97</f>
        <v>0</v>
      </c>
      <c r="AS97" s="55">
        <f>styczeń!AS97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styczeń!F102</f>
        <v>0</v>
      </c>
      <c r="G102" s="184">
        <f>styczeń!G102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styczeń!B103</f>
        <v>0</v>
      </c>
      <c r="C103" s="317">
        <f>styczeń!C103</f>
        <v>0</v>
      </c>
      <c r="D103" s="317">
        <f>styczeń!D103</f>
        <v>0</v>
      </c>
      <c r="E103" s="317">
        <f>styczeń!E103</f>
        <v>0</v>
      </c>
      <c r="F103" s="177">
        <f>styczeń!F103</f>
        <v>18</v>
      </c>
      <c r="G103" s="185">
        <f>styczeń!G103</f>
        <v>18</v>
      </c>
      <c r="H103" s="177"/>
      <c r="I103" s="192">
        <f t="shared" ref="I103:I107" si="1593">K103+T103+AC103+AL103+AU103</f>
        <v>0</v>
      </c>
      <c r="J103" s="186">
        <f t="shared" ref="J103" si="1594">IF(OR($B103=$B109,J106=0),0,ROUND((K104+P108)/J106,0))</f>
        <v>0</v>
      </c>
      <c r="K103" s="51">
        <f t="shared" ref="K103:K104" si="1595">SUM(L103:R103)</f>
        <v>0</v>
      </c>
      <c r="L103" s="52">
        <f>styczeń!L103</f>
        <v>0</v>
      </c>
      <c r="M103" s="52">
        <f>styczeń!M103</f>
        <v>0</v>
      </c>
      <c r="N103" s="52">
        <f>styczeń!N103</f>
        <v>0</v>
      </c>
      <c r="O103" s="52">
        <f>styczeń!O103</f>
        <v>0</v>
      </c>
      <c r="P103" s="53">
        <f>styczeń!P103</f>
        <v>0</v>
      </c>
      <c r="Q103" s="54">
        <f>styczeń!Q103</f>
        <v>0</v>
      </c>
      <c r="R103" s="55">
        <f>styczeń!R103</f>
        <v>0</v>
      </c>
      <c r="S103" s="188">
        <f t="shared" ref="S103" si="1596">IF(OR($B103=$B109,S106=0),0,ROUND((T104+Y108)/S106,0))</f>
        <v>0</v>
      </c>
      <c r="T103" s="51">
        <f t="shared" ref="T103:T104" si="1597">SUM(U103:AA103)</f>
        <v>0</v>
      </c>
      <c r="U103" s="52">
        <f>styczeń!U103</f>
        <v>0</v>
      </c>
      <c r="V103" s="52">
        <f>styczeń!V103</f>
        <v>0</v>
      </c>
      <c r="W103" s="52">
        <f>styczeń!W103</f>
        <v>0</v>
      </c>
      <c r="X103" s="52">
        <f>styczeń!X103</f>
        <v>0</v>
      </c>
      <c r="Y103" s="53">
        <f>styczeń!Y103</f>
        <v>0</v>
      </c>
      <c r="Z103" s="54">
        <f>styczeń!Z103</f>
        <v>0</v>
      </c>
      <c r="AA103" s="55">
        <f>styczeń!AA103</f>
        <v>0</v>
      </c>
      <c r="AB103" s="188">
        <f t="shared" ref="AB103" si="1598">IF(OR($B103=$B109,AB106=0),0,ROUND((AC104+AH108)/AB106,0))</f>
        <v>0</v>
      </c>
      <c r="AC103" s="51">
        <f t="shared" ref="AC103:AC104" si="1599">SUM(AD103:AJ103)</f>
        <v>0</v>
      </c>
      <c r="AD103" s="52">
        <f>styczeń!AD103</f>
        <v>0</v>
      </c>
      <c r="AE103" s="52">
        <f>styczeń!AE103</f>
        <v>0</v>
      </c>
      <c r="AF103" s="52">
        <f>styczeń!AF103</f>
        <v>0</v>
      </c>
      <c r="AG103" s="52">
        <f>styczeń!AG103</f>
        <v>0</v>
      </c>
      <c r="AH103" s="53">
        <f>styczeń!AH103</f>
        <v>0</v>
      </c>
      <c r="AI103" s="54">
        <f>styczeń!AI103</f>
        <v>0</v>
      </c>
      <c r="AJ103" s="55">
        <f>styczeń!AJ103</f>
        <v>0</v>
      </c>
      <c r="AK103" s="188">
        <f t="shared" ref="AK103" si="1600">IF(OR($B103=$B109,AK106=0),0,ROUND((AL104+AQ108)/AK106,0))</f>
        <v>0</v>
      </c>
      <c r="AL103" s="51">
        <f t="shared" ref="AL103:AL104" si="1601">SUM(AM103:AS103)</f>
        <v>0</v>
      </c>
      <c r="AM103" s="52">
        <f>styczeń!AM103</f>
        <v>0</v>
      </c>
      <c r="AN103" s="52">
        <f>styczeń!AN103</f>
        <v>0</v>
      </c>
      <c r="AO103" s="52">
        <f>styczeń!AO103</f>
        <v>0</v>
      </c>
      <c r="AP103" s="52">
        <f>styczeń!AP103</f>
        <v>0</v>
      </c>
      <c r="AQ103" s="53">
        <f>styczeń!AQ103</f>
        <v>0</v>
      </c>
      <c r="AR103" s="54">
        <f>styczeń!AR103</f>
        <v>0</v>
      </c>
      <c r="AS103" s="55">
        <f>styczeń!AS103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styczeń!F108</f>
        <v>0</v>
      </c>
      <c r="G108" s="184">
        <f>styczeń!G108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styczeń!B109</f>
        <v>0</v>
      </c>
      <c r="C109" s="317">
        <f>styczeń!C109</f>
        <v>0</v>
      </c>
      <c r="D109" s="317">
        <f>styczeń!D109</f>
        <v>0</v>
      </c>
      <c r="E109" s="317">
        <f>styczeń!E109</f>
        <v>0</v>
      </c>
      <c r="F109" s="177">
        <f>styczeń!F109</f>
        <v>18</v>
      </c>
      <c r="G109" s="185">
        <f>styczeń!G109</f>
        <v>18</v>
      </c>
      <c r="H109" s="177"/>
      <c r="I109" s="192">
        <f t="shared" ref="I109:I113" si="1702">K109+T109+AC109+AL109+AU109</f>
        <v>0</v>
      </c>
      <c r="J109" s="186">
        <f t="shared" ref="J109" si="1703">IF(OR($B109=$B115,J112=0),0,ROUND((K110+P114)/J112,0))</f>
        <v>0</v>
      </c>
      <c r="K109" s="51">
        <f t="shared" ref="K109:K110" si="1704">SUM(L109:R109)</f>
        <v>0</v>
      </c>
      <c r="L109" s="52">
        <f>styczeń!L109</f>
        <v>0</v>
      </c>
      <c r="M109" s="52">
        <f>styczeń!M109</f>
        <v>0</v>
      </c>
      <c r="N109" s="52">
        <f>styczeń!N109</f>
        <v>0</v>
      </c>
      <c r="O109" s="52">
        <f>styczeń!O109</f>
        <v>0</v>
      </c>
      <c r="P109" s="53">
        <f>styczeń!P109</f>
        <v>0</v>
      </c>
      <c r="Q109" s="54">
        <f>styczeń!Q109</f>
        <v>0</v>
      </c>
      <c r="R109" s="55">
        <f>styczeń!R109</f>
        <v>0</v>
      </c>
      <c r="S109" s="188">
        <f t="shared" ref="S109" si="1705">IF(OR($B109=$B115,S112=0),0,ROUND((T110+Y114)/S112,0))</f>
        <v>0</v>
      </c>
      <c r="T109" s="51">
        <f t="shared" ref="T109:T110" si="1706">SUM(U109:AA109)</f>
        <v>0</v>
      </c>
      <c r="U109" s="52">
        <f>styczeń!U109</f>
        <v>0</v>
      </c>
      <c r="V109" s="52">
        <f>styczeń!V109</f>
        <v>0</v>
      </c>
      <c r="W109" s="52">
        <f>styczeń!W109</f>
        <v>0</v>
      </c>
      <c r="X109" s="52">
        <f>styczeń!X109</f>
        <v>0</v>
      </c>
      <c r="Y109" s="53">
        <f>styczeń!Y109</f>
        <v>0</v>
      </c>
      <c r="Z109" s="54">
        <f>styczeń!Z109</f>
        <v>0</v>
      </c>
      <c r="AA109" s="55">
        <f>styczeń!AA109</f>
        <v>0</v>
      </c>
      <c r="AB109" s="188">
        <f t="shared" ref="AB109" si="1707">IF(OR($B109=$B115,AB112=0),0,ROUND((AC110+AH114)/AB112,0))</f>
        <v>0</v>
      </c>
      <c r="AC109" s="51">
        <f t="shared" ref="AC109:AC110" si="1708">SUM(AD109:AJ109)</f>
        <v>0</v>
      </c>
      <c r="AD109" s="52">
        <f>styczeń!AD109</f>
        <v>0</v>
      </c>
      <c r="AE109" s="52">
        <f>styczeń!AE109</f>
        <v>0</v>
      </c>
      <c r="AF109" s="52">
        <f>styczeń!AF109</f>
        <v>0</v>
      </c>
      <c r="AG109" s="52">
        <f>styczeń!AG109</f>
        <v>0</v>
      </c>
      <c r="AH109" s="53">
        <f>styczeń!AH109</f>
        <v>0</v>
      </c>
      <c r="AI109" s="54">
        <f>styczeń!AI109</f>
        <v>0</v>
      </c>
      <c r="AJ109" s="55">
        <f>styczeń!AJ109</f>
        <v>0</v>
      </c>
      <c r="AK109" s="188">
        <f t="shared" ref="AK109" si="1709">IF(OR($B109=$B115,AK112=0),0,ROUND((AL110+AQ114)/AK112,0))</f>
        <v>0</v>
      </c>
      <c r="AL109" s="51">
        <f t="shared" ref="AL109:AL110" si="1710">SUM(AM109:AS109)</f>
        <v>0</v>
      </c>
      <c r="AM109" s="52">
        <f>styczeń!AM109</f>
        <v>0</v>
      </c>
      <c r="AN109" s="52">
        <f>styczeń!AN109</f>
        <v>0</v>
      </c>
      <c r="AO109" s="52">
        <f>styczeń!AO109</f>
        <v>0</v>
      </c>
      <c r="AP109" s="52">
        <f>styczeń!AP109</f>
        <v>0</v>
      </c>
      <c r="AQ109" s="53">
        <f>styczeń!AQ109</f>
        <v>0</v>
      </c>
      <c r="AR109" s="54">
        <f>styczeń!AR109</f>
        <v>0</v>
      </c>
      <c r="AS109" s="55">
        <f>styczeń!AS109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styczeń!F114</f>
        <v>0</v>
      </c>
      <c r="G114" s="184">
        <f>styczeń!G114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styczeń!B115</f>
        <v>0</v>
      </c>
      <c r="C115" s="317">
        <f>styczeń!C115</f>
        <v>0</v>
      </c>
      <c r="D115" s="317">
        <f>styczeń!D115</f>
        <v>0</v>
      </c>
      <c r="E115" s="317">
        <f>styczeń!E115</f>
        <v>0</v>
      </c>
      <c r="F115" s="177">
        <f>styczeń!F115</f>
        <v>18</v>
      </c>
      <c r="G115" s="185">
        <f>styczeń!G115</f>
        <v>18</v>
      </c>
      <c r="H115" s="177"/>
      <c r="I115" s="192">
        <f t="shared" ref="I115:I119" si="1811">K115+T115+AC115+AL115+AU115</f>
        <v>0</v>
      </c>
      <c r="J115" s="186">
        <f t="shared" ref="J115" si="1812">IF(OR($B115=$B121,J118=0),0,ROUND((K116+P120)/J118,0))</f>
        <v>0</v>
      </c>
      <c r="K115" s="51">
        <f t="shared" ref="K115:K116" si="1813">SUM(L115:R115)</f>
        <v>0</v>
      </c>
      <c r="L115" s="52">
        <f>styczeń!L115</f>
        <v>0</v>
      </c>
      <c r="M115" s="52">
        <f>styczeń!M115</f>
        <v>0</v>
      </c>
      <c r="N115" s="52">
        <f>styczeń!N115</f>
        <v>0</v>
      </c>
      <c r="O115" s="52">
        <f>styczeń!O115</f>
        <v>0</v>
      </c>
      <c r="P115" s="53">
        <f>styczeń!P115</f>
        <v>0</v>
      </c>
      <c r="Q115" s="54">
        <f>styczeń!Q115</f>
        <v>0</v>
      </c>
      <c r="R115" s="55">
        <f>styczeń!R115</f>
        <v>0</v>
      </c>
      <c r="S115" s="188">
        <f t="shared" ref="S115" si="1814">IF(OR($B115=$B121,S118=0),0,ROUND((T116+Y120)/S118,0))</f>
        <v>0</v>
      </c>
      <c r="T115" s="51">
        <f t="shared" ref="T115:T116" si="1815">SUM(U115:AA115)</f>
        <v>0</v>
      </c>
      <c r="U115" s="52">
        <f>styczeń!U115</f>
        <v>0</v>
      </c>
      <c r="V115" s="52">
        <f>styczeń!V115</f>
        <v>0</v>
      </c>
      <c r="W115" s="52">
        <f>styczeń!W115</f>
        <v>0</v>
      </c>
      <c r="X115" s="52">
        <f>styczeń!X115</f>
        <v>0</v>
      </c>
      <c r="Y115" s="53">
        <f>styczeń!Y115</f>
        <v>0</v>
      </c>
      <c r="Z115" s="54">
        <f>styczeń!Z115</f>
        <v>0</v>
      </c>
      <c r="AA115" s="55">
        <f>styczeń!AA115</f>
        <v>0</v>
      </c>
      <c r="AB115" s="188">
        <f t="shared" ref="AB115" si="1816">IF(OR($B115=$B121,AB118=0),0,ROUND((AC116+AH120)/AB118,0))</f>
        <v>0</v>
      </c>
      <c r="AC115" s="51">
        <f t="shared" ref="AC115:AC116" si="1817">SUM(AD115:AJ115)</f>
        <v>0</v>
      </c>
      <c r="AD115" s="52">
        <f>styczeń!AD115</f>
        <v>0</v>
      </c>
      <c r="AE115" s="52">
        <f>styczeń!AE115</f>
        <v>0</v>
      </c>
      <c r="AF115" s="52">
        <f>styczeń!AF115</f>
        <v>0</v>
      </c>
      <c r="AG115" s="52">
        <f>styczeń!AG115</f>
        <v>0</v>
      </c>
      <c r="AH115" s="53">
        <f>styczeń!AH115</f>
        <v>0</v>
      </c>
      <c r="AI115" s="54">
        <f>styczeń!AI115</f>
        <v>0</v>
      </c>
      <c r="AJ115" s="55">
        <f>styczeń!AJ115</f>
        <v>0</v>
      </c>
      <c r="AK115" s="188">
        <f t="shared" ref="AK115" si="1818">IF(OR($B115=$B121,AK118=0),0,ROUND((AL116+AQ120)/AK118,0))</f>
        <v>0</v>
      </c>
      <c r="AL115" s="51">
        <f t="shared" ref="AL115:AL116" si="1819">SUM(AM115:AS115)</f>
        <v>0</v>
      </c>
      <c r="AM115" s="52">
        <f>styczeń!AM115</f>
        <v>0</v>
      </c>
      <c r="AN115" s="52">
        <f>styczeń!AN115</f>
        <v>0</v>
      </c>
      <c r="AO115" s="52">
        <f>styczeń!AO115</f>
        <v>0</v>
      </c>
      <c r="AP115" s="52">
        <f>styczeń!AP115</f>
        <v>0</v>
      </c>
      <c r="AQ115" s="53">
        <f>styczeń!AQ115</f>
        <v>0</v>
      </c>
      <c r="AR115" s="54">
        <f>styczeń!AR115</f>
        <v>0</v>
      </c>
      <c r="AS115" s="55">
        <f>styczeń!AS115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styczeń!F120</f>
        <v>0</v>
      </c>
      <c r="G120" s="184">
        <f>styczeń!G120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styczeń!B121</f>
        <v>0</v>
      </c>
      <c r="C121" s="317">
        <f>styczeń!C121</f>
        <v>0</v>
      </c>
      <c r="D121" s="317">
        <f>styczeń!D121</f>
        <v>0</v>
      </c>
      <c r="E121" s="317">
        <f>styczeń!E121</f>
        <v>0</v>
      </c>
      <c r="F121" s="177">
        <f>styczeń!F121</f>
        <v>18</v>
      </c>
      <c r="G121" s="185">
        <f>styczeń!G121</f>
        <v>18</v>
      </c>
      <c r="H121" s="177"/>
      <c r="I121" s="192">
        <f t="shared" ref="I121:I125" si="1920">K121+T121+AC121+AL121+AU121</f>
        <v>0</v>
      </c>
      <c r="J121" s="186">
        <f t="shared" ref="J121" si="1921">IF(OR($B121=$B127,J124=0),0,ROUND((K122+P126)/J124,0))</f>
        <v>0</v>
      </c>
      <c r="K121" s="51">
        <f t="shared" ref="K121:K122" si="1922">SUM(L121:R121)</f>
        <v>0</v>
      </c>
      <c r="L121" s="52">
        <f>styczeń!L121</f>
        <v>0</v>
      </c>
      <c r="M121" s="52">
        <f>styczeń!M121</f>
        <v>0</v>
      </c>
      <c r="N121" s="52">
        <f>styczeń!N121</f>
        <v>0</v>
      </c>
      <c r="O121" s="52">
        <f>styczeń!O121</f>
        <v>0</v>
      </c>
      <c r="P121" s="53">
        <f>styczeń!P121</f>
        <v>0</v>
      </c>
      <c r="Q121" s="54">
        <f>styczeń!Q121</f>
        <v>0</v>
      </c>
      <c r="R121" s="55">
        <f>styczeń!R121</f>
        <v>0</v>
      </c>
      <c r="S121" s="188">
        <f t="shared" ref="S121" si="1923">IF(OR($B121=$B127,S124=0),0,ROUND((T122+Y126)/S124,0))</f>
        <v>0</v>
      </c>
      <c r="T121" s="51">
        <f t="shared" ref="T121:T122" si="1924">SUM(U121:AA121)</f>
        <v>0</v>
      </c>
      <c r="U121" s="52">
        <f>styczeń!U121</f>
        <v>0</v>
      </c>
      <c r="V121" s="52">
        <f>styczeń!V121</f>
        <v>0</v>
      </c>
      <c r="W121" s="52">
        <f>styczeń!W121</f>
        <v>0</v>
      </c>
      <c r="X121" s="52">
        <f>styczeń!X121</f>
        <v>0</v>
      </c>
      <c r="Y121" s="53">
        <f>styczeń!Y121</f>
        <v>0</v>
      </c>
      <c r="Z121" s="54">
        <f>styczeń!Z121</f>
        <v>0</v>
      </c>
      <c r="AA121" s="55">
        <f>styczeń!AA121</f>
        <v>0</v>
      </c>
      <c r="AB121" s="188">
        <f t="shared" ref="AB121" si="1925">IF(OR($B121=$B127,AB124=0),0,ROUND((AC122+AH126)/AB124,0))</f>
        <v>0</v>
      </c>
      <c r="AC121" s="51">
        <f t="shared" ref="AC121:AC122" si="1926">SUM(AD121:AJ121)</f>
        <v>0</v>
      </c>
      <c r="AD121" s="52">
        <f>styczeń!AD121</f>
        <v>0</v>
      </c>
      <c r="AE121" s="52">
        <f>styczeń!AE121</f>
        <v>0</v>
      </c>
      <c r="AF121" s="52">
        <f>styczeń!AF121</f>
        <v>0</v>
      </c>
      <c r="AG121" s="52">
        <f>styczeń!AG121</f>
        <v>0</v>
      </c>
      <c r="AH121" s="53">
        <f>styczeń!AH121</f>
        <v>0</v>
      </c>
      <c r="AI121" s="54">
        <f>styczeń!AI121</f>
        <v>0</v>
      </c>
      <c r="AJ121" s="55">
        <f>styczeń!AJ121</f>
        <v>0</v>
      </c>
      <c r="AK121" s="188">
        <f t="shared" ref="AK121" si="1927">IF(OR($B121=$B127,AK124=0),0,ROUND((AL122+AQ126)/AK124,0))</f>
        <v>0</v>
      </c>
      <c r="AL121" s="51">
        <f t="shared" ref="AL121:AL122" si="1928">SUM(AM121:AS121)</f>
        <v>0</v>
      </c>
      <c r="AM121" s="52">
        <f>styczeń!AM121</f>
        <v>0</v>
      </c>
      <c r="AN121" s="52">
        <f>styczeń!AN121</f>
        <v>0</v>
      </c>
      <c r="AO121" s="52">
        <f>styczeń!AO121</f>
        <v>0</v>
      </c>
      <c r="AP121" s="52">
        <f>styczeń!AP121</f>
        <v>0</v>
      </c>
      <c r="AQ121" s="53">
        <f>styczeń!AQ121</f>
        <v>0</v>
      </c>
      <c r="AR121" s="54">
        <f>styczeń!AR121</f>
        <v>0</v>
      </c>
      <c r="AS121" s="55">
        <f>styczeń!AS121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styczeń!F126</f>
        <v>0</v>
      </c>
      <c r="G126" s="184">
        <f>styczeń!G126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styczeń!B127</f>
        <v>0</v>
      </c>
      <c r="C127" s="317">
        <f>styczeń!C127</f>
        <v>0</v>
      </c>
      <c r="D127" s="317">
        <f>styczeń!D127</f>
        <v>0</v>
      </c>
      <c r="E127" s="317">
        <f>styczeń!E127</f>
        <v>0</v>
      </c>
      <c r="F127" s="177">
        <f>styczeń!F127</f>
        <v>18</v>
      </c>
      <c r="G127" s="185">
        <f>styczeń!G127</f>
        <v>18</v>
      </c>
      <c r="H127" s="177"/>
      <c r="I127" s="192">
        <f t="shared" ref="I127:I131" si="2029">K127+T127+AC127+AL127+AU127</f>
        <v>0</v>
      </c>
      <c r="J127" s="186">
        <f t="shared" ref="J127" si="2030">IF(OR($B127=$B133,J130=0),0,ROUND((K128+P132)/J130,0))</f>
        <v>0</v>
      </c>
      <c r="K127" s="51">
        <f t="shared" ref="K127:K128" si="2031">SUM(L127:R127)</f>
        <v>0</v>
      </c>
      <c r="L127" s="52">
        <f>styczeń!L127</f>
        <v>0</v>
      </c>
      <c r="M127" s="52">
        <f>styczeń!M127</f>
        <v>0</v>
      </c>
      <c r="N127" s="52">
        <f>styczeń!N127</f>
        <v>0</v>
      </c>
      <c r="O127" s="52">
        <f>styczeń!O127</f>
        <v>0</v>
      </c>
      <c r="P127" s="53">
        <f>styczeń!P127</f>
        <v>0</v>
      </c>
      <c r="Q127" s="54">
        <f>styczeń!Q127</f>
        <v>0</v>
      </c>
      <c r="R127" s="55">
        <f>styczeń!R127</f>
        <v>0</v>
      </c>
      <c r="S127" s="188">
        <f t="shared" ref="S127" si="2032">IF(OR($B127=$B133,S130=0),0,ROUND((T128+Y132)/S130,0))</f>
        <v>0</v>
      </c>
      <c r="T127" s="51">
        <f t="shared" ref="T127:T128" si="2033">SUM(U127:AA127)</f>
        <v>0</v>
      </c>
      <c r="U127" s="52">
        <f>styczeń!U127</f>
        <v>0</v>
      </c>
      <c r="V127" s="52">
        <f>styczeń!V127</f>
        <v>0</v>
      </c>
      <c r="W127" s="52">
        <f>styczeń!W127</f>
        <v>0</v>
      </c>
      <c r="X127" s="52">
        <f>styczeń!X127</f>
        <v>0</v>
      </c>
      <c r="Y127" s="53">
        <f>styczeń!Y127</f>
        <v>0</v>
      </c>
      <c r="Z127" s="54">
        <f>styczeń!Z127</f>
        <v>0</v>
      </c>
      <c r="AA127" s="55">
        <f>styczeń!AA127</f>
        <v>0</v>
      </c>
      <c r="AB127" s="188">
        <f t="shared" ref="AB127" si="2034">IF(OR($B127=$B133,AB130=0),0,ROUND((AC128+AH132)/AB130,0))</f>
        <v>0</v>
      </c>
      <c r="AC127" s="51">
        <f t="shared" ref="AC127:AC128" si="2035">SUM(AD127:AJ127)</f>
        <v>0</v>
      </c>
      <c r="AD127" s="52">
        <f>styczeń!AD127</f>
        <v>0</v>
      </c>
      <c r="AE127" s="52">
        <f>styczeń!AE127</f>
        <v>0</v>
      </c>
      <c r="AF127" s="52">
        <f>styczeń!AF127</f>
        <v>0</v>
      </c>
      <c r="AG127" s="52">
        <f>styczeń!AG127</f>
        <v>0</v>
      </c>
      <c r="AH127" s="53">
        <f>styczeń!AH127</f>
        <v>0</v>
      </c>
      <c r="AI127" s="54">
        <f>styczeń!AI127</f>
        <v>0</v>
      </c>
      <c r="AJ127" s="55">
        <f>styczeń!AJ127</f>
        <v>0</v>
      </c>
      <c r="AK127" s="188">
        <f t="shared" ref="AK127" si="2036">IF(OR($B127=$B133,AK130=0),0,ROUND((AL128+AQ132)/AK130,0))</f>
        <v>0</v>
      </c>
      <c r="AL127" s="51">
        <f t="shared" ref="AL127:AL128" si="2037">SUM(AM127:AS127)</f>
        <v>0</v>
      </c>
      <c r="AM127" s="52">
        <f>styczeń!AM127</f>
        <v>0</v>
      </c>
      <c r="AN127" s="52">
        <f>styczeń!AN127</f>
        <v>0</v>
      </c>
      <c r="AO127" s="52">
        <f>styczeń!AO127</f>
        <v>0</v>
      </c>
      <c r="AP127" s="52">
        <f>styczeń!AP127</f>
        <v>0</v>
      </c>
      <c r="AQ127" s="53">
        <f>styczeń!AQ127</f>
        <v>0</v>
      </c>
      <c r="AR127" s="54">
        <f>styczeń!AR127</f>
        <v>0</v>
      </c>
      <c r="AS127" s="55">
        <f>styczeń!AS127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styczeń!F132</f>
        <v>0</v>
      </c>
      <c r="G132" s="184">
        <f>styczeń!G132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styczeń!B133</f>
        <v>0</v>
      </c>
      <c r="C133" s="317">
        <f>styczeń!C133</f>
        <v>0</v>
      </c>
      <c r="D133" s="317">
        <f>styczeń!D133</f>
        <v>0</v>
      </c>
      <c r="E133" s="317">
        <f>styczeń!E133</f>
        <v>0</v>
      </c>
      <c r="F133" s="177">
        <f>styczeń!F133</f>
        <v>18</v>
      </c>
      <c r="G133" s="185">
        <f>styczeń!G133</f>
        <v>18</v>
      </c>
      <c r="H133" s="177"/>
      <c r="I133" s="192">
        <f t="shared" ref="I133:I137" si="2138">K133+T133+AC133+AL133+AU133</f>
        <v>0</v>
      </c>
      <c r="J133" s="186">
        <f t="shared" ref="J133" si="2139">IF(OR($B133=$B139,J136=0),0,ROUND((K134+P138)/J136,0))</f>
        <v>0</v>
      </c>
      <c r="K133" s="51">
        <f t="shared" ref="K133:K134" si="2140">SUM(L133:R133)</f>
        <v>0</v>
      </c>
      <c r="L133" s="52">
        <f>styczeń!L133</f>
        <v>0</v>
      </c>
      <c r="M133" s="52">
        <f>styczeń!M133</f>
        <v>0</v>
      </c>
      <c r="N133" s="52">
        <f>styczeń!N133</f>
        <v>0</v>
      </c>
      <c r="O133" s="52">
        <f>styczeń!O133</f>
        <v>0</v>
      </c>
      <c r="P133" s="53">
        <f>styczeń!P133</f>
        <v>0</v>
      </c>
      <c r="Q133" s="54">
        <f>styczeń!Q133</f>
        <v>0</v>
      </c>
      <c r="R133" s="55">
        <f>styczeń!R133</f>
        <v>0</v>
      </c>
      <c r="S133" s="188">
        <f t="shared" ref="S133" si="2141">IF(OR($B133=$B139,S136=0),0,ROUND((T134+Y138)/S136,0))</f>
        <v>0</v>
      </c>
      <c r="T133" s="51">
        <f t="shared" ref="T133:T134" si="2142">SUM(U133:AA133)</f>
        <v>0</v>
      </c>
      <c r="U133" s="52">
        <f>styczeń!U133</f>
        <v>0</v>
      </c>
      <c r="V133" s="52">
        <f>styczeń!V133</f>
        <v>0</v>
      </c>
      <c r="W133" s="52">
        <f>styczeń!W133</f>
        <v>0</v>
      </c>
      <c r="X133" s="52">
        <f>styczeń!X133</f>
        <v>0</v>
      </c>
      <c r="Y133" s="53">
        <f>styczeń!Y133</f>
        <v>0</v>
      </c>
      <c r="Z133" s="54">
        <f>styczeń!Z133</f>
        <v>0</v>
      </c>
      <c r="AA133" s="55">
        <f>styczeń!AA133</f>
        <v>0</v>
      </c>
      <c r="AB133" s="188">
        <f t="shared" ref="AB133" si="2143">IF(OR($B133=$B139,AB136=0),0,ROUND((AC134+AH138)/AB136,0))</f>
        <v>0</v>
      </c>
      <c r="AC133" s="51">
        <f t="shared" ref="AC133:AC134" si="2144">SUM(AD133:AJ133)</f>
        <v>0</v>
      </c>
      <c r="AD133" s="52">
        <f>styczeń!AD133</f>
        <v>0</v>
      </c>
      <c r="AE133" s="52">
        <f>styczeń!AE133</f>
        <v>0</v>
      </c>
      <c r="AF133" s="52">
        <f>styczeń!AF133</f>
        <v>0</v>
      </c>
      <c r="AG133" s="52">
        <f>styczeń!AG133</f>
        <v>0</v>
      </c>
      <c r="AH133" s="53">
        <f>styczeń!AH133</f>
        <v>0</v>
      </c>
      <c r="AI133" s="54">
        <f>styczeń!AI133</f>
        <v>0</v>
      </c>
      <c r="AJ133" s="55">
        <f>styczeń!AJ133</f>
        <v>0</v>
      </c>
      <c r="AK133" s="188">
        <f t="shared" ref="AK133" si="2145">IF(OR($B133=$B139,AK136=0),0,ROUND((AL134+AQ138)/AK136,0))</f>
        <v>0</v>
      </c>
      <c r="AL133" s="51">
        <f t="shared" ref="AL133:AL134" si="2146">SUM(AM133:AS133)</f>
        <v>0</v>
      </c>
      <c r="AM133" s="52">
        <f>styczeń!AM133</f>
        <v>0</v>
      </c>
      <c r="AN133" s="52">
        <f>styczeń!AN133</f>
        <v>0</v>
      </c>
      <c r="AO133" s="52">
        <f>styczeń!AO133</f>
        <v>0</v>
      </c>
      <c r="AP133" s="52">
        <f>styczeń!AP133</f>
        <v>0</v>
      </c>
      <c r="AQ133" s="53">
        <f>styczeń!AQ133</f>
        <v>0</v>
      </c>
      <c r="AR133" s="54">
        <f>styczeń!AR133</f>
        <v>0</v>
      </c>
      <c r="AS133" s="55">
        <f>styczeń!AS133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styczeń!F138</f>
        <v>0</v>
      </c>
      <c r="G138" s="204">
        <f>styczeń!G138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27:E127"/>
    <mergeCell ref="B130:B131"/>
    <mergeCell ref="B132:E132"/>
    <mergeCell ref="C130:E131"/>
    <mergeCell ref="M132:N132"/>
    <mergeCell ref="V132:W132"/>
    <mergeCell ref="AE132:AF132"/>
    <mergeCell ref="AN132:AO132"/>
    <mergeCell ref="AW132:AX132"/>
    <mergeCell ref="B139:E139"/>
    <mergeCell ref="B142:B143"/>
    <mergeCell ref="B144:E144"/>
    <mergeCell ref="C142:E143"/>
    <mergeCell ref="B133:E133"/>
    <mergeCell ref="B136:B137"/>
    <mergeCell ref="B138:E138"/>
    <mergeCell ref="C136:E137"/>
    <mergeCell ref="M138:N138"/>
    <mergeCell ref="V138:W138"/>
    <mergeCell ref="AE138:AF138"/>
    <mergeCell ref="AN138:AO138"/>
    <mergeCell ref="AW138:AX138"/>
    <mergeCell ref="M144:N144"/>
    <mergeCell ref="V144:W144"/>
    <mergeCell ref="AE144:AF144"/>
    <mergeCell ref="AN144:AO144"/>
    <mergeCell ref="AW144:AX144"/>
    <mergeCell ref="B109:E109"/>
    <mergeCell ref="B112:B113"/>
    <mergeCell ref="B114:E114"/>
    <mergeCell ref="C112:E113"/>
    <mergeCell ref="M114:N114"/>
    <mergeCell ref="V114:W114"/>
    <mergeCell ref="AE114:AF114"/>
    <mergeCell ref="AN114:AO114"/>
    <mergeCell ref="AW114:AX114"/>
    <mergeCell ref="B121:E121"/>
    <mergeCell ref="B124:B125"/>
    <mergeCell ref="B126:E126"/>
    <mergeCell ref="C124:E125"/>
    <mergeCell ref="B115:E115"/>
    <mergeCell ref="B118:B119"/>
    <mergeCell ref="B120:E120"/>
    <mergeCell ref="C118:E119"/>
    <mergeCell ref="M120:N120"/>
    <mergeCell ref="V120:W120"/>
    <mergeCell ref="AE120:AF120"/>
    <mergeCell ref="AN120:AO120"/>
    <mergeCell ref="AW120:AX120"/>
    <mergeCell ref="M126:N126"/>
    <mergeCell ref="V126:W126"/>
    <mergeCell ref="AE126:AF126"/>
    <mergeCell ref="AN126:AO126"/>
    <mergeCell ref="AW126:AX126"/>
    <mergeCell ref="B91:E91"/>
    <mergeCell ref="B94:B95"/>
    <mergeCell ref="B96:E96"/>
    <mergeCell ref="C94:E95"/>
    <mergeCell ref="M96:N96"/>
    <mergeCell ref="V96:W96"/>
    <mergeCell ref="AE96:AF96"/>
    <mergeCell ref="AN96:AO96"/>
    <mergeCell ref="AW96:AX96"/>
    <mergeCell ref="B103:E103"/>
    <mergeCell ref="B106:B107"/>
    <mergeCell ref="B108:E108"/>
    <mergeCell ref="C106:E107"/>
    <mergeCell ref="B97:E97"/>
    <mergeCell ref="B100:B101"/>
    <mergeCell ref="B102:E102"/>
    <mergeCell ref="C100:E101"/>
    <mergeCell ref="M102:N102"/>
    <mergeCell ref="V102:W102"/>
    <mergeCell ref="AE102:AF102"/>
    <mergeCell ref="AN102:AO102"/>
    <mergeCell ref="AW102:AX102"/>
    <mergeCell ref="M108:N108"/>
    <mergeCell ref="V108:W108"/>
    <mergeCell ref="AE108:AF108"/>
    <mergeCell ref="AN108:AO108"/>
    <mergeCell ref="AW108:AX108"/>
    <mergeCell ref="B73:E73"/>
    <mergeCell ref="B76:B77"/>
    <mergeCell ref="B78:E78"/>
    <mergeCell ref="C76:E77"/>
    <mergeCell ref="M78:N78"/>
    <mergeCell ref="V78:W78"/>
    <mergeCell ref="AE78:AF78"/>
    <mergeCell ref="AN78:AO78"/>
    <mergeCell ref="AW78:AX78"/>
    <mergeCell ref="B85:E85"/>
    <mergeCell ref="B88:B89"/>
    <mergeCell ref="B90:E90"/>
    <mergeCell ref="C88:E89"/>
    <mergeCell ref="B79:E79"/>
    <mergeCell ref="B82:B83"/>
    <mergeCell ref="B84:E84"/>
    <mergeCell ref="C82:E83"/>
    <mergeCell ref="M84:N84"/>
    <mergeCell ref="V84:W84"/>
    <mergeCell ref="AE84:AF84"/>
    <mergeCell ref="AN84:AO84"/>
    <mergeCell ref="AW84:AX84"/>
    <mergeCell ref="M90:N90"/>
    <mergeCell ref="V90:W90"/>
    <mergeCell ref="AE90:AF90"/>
    <mergeCell ref="AN90:AO90"/>
    <mergeCell ref="AW90:AX90"/>
    <mergeCell ref="B55:E55"/>
    <mergeCell ref="B58:B59"/>
    <mergeCell ref="B60:E60"/>
    <mergeCell ref="C58:E59"/>
    <mergeCell ref="M60:N60"/>
    <mergeCell ref="V60:W60"/>
    <mergeCell ref="AE60:AF60"/>
    <mergeCell ref="AN60:AO60"/>
    <mergeCell ref="AW60:AX60"/>
    <mergeCell ref="B67:E67"/>
    <mergeCell ref="B70:B71"/>
    <mergeCell ref="B72:E72"/>
    <mergeCell ref="C70:E71"/>
    <mergeCell ref="B61:E61"/>
    <mergeCell ref="B64:B65"/>
    <mergeCell ref="B66:E66"/>
    <mergeCell ref="C64:E65"/>
    <mergeCell ref="M66:N66"/>
    <mergeCell ref="V66:W66"/>
    <mergeCell ref="AE66:AF66"/>
    <mergeCell ref="AN66:AO66"/>
    <mergeCell ref="AW66:AX66"/>
    <mergeCell ref="M72:N72"/>
    <mergeCell ref="V72:W72"/>
    <mergeCell ref="AE72:AF72"/>
    <mergeCell ref="AN72:AO72"/>
    <mergeCell ref="AW72:AX72"/>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M30:N30"/>
    <mergeCell ref="V30:W30"/>
    <mergeCell ref="AE30:AF30"/>
    <mergeCell ref="AN30:AO30"/>
    <mergeCell ref="AW30:AX30"/>
    <mergeCell ref="M36:N36"/>
    <mergeCell ref="V36:W36"/>
    <mergeCell ref="F1:G1"/>
    <mergeCell ref="I1:I8"/>
    <mergeCell ref="B40:B41"/>
    <mergeCell ref="B42:E42"/>
    <mergeCell ref="C40:E41"/>
    <mergeCell ref="M42:N42"/>
    <mergeCell ref="V42:W42"/>
    <mergeCell ref="AE42:AF42"/>
    <mergeCell ref="AN42:AO42"/>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B24:E24"/>
    <mergeCell ref="C22:E23"/>
    <mergeCell ref="B18:E18"/>
    <mergeCell ref="K1:R1"/>
    <mergeCell ref="R2:R7"/>
    <mergeCell ref="AB1:AB8"/>
    <mergeCell ref="AC1:AJ1"/>
    <mergeCell ref="A12:BB12"/>
    <mergeCell ref="B13:E13"/>
    <mergeCell ref="B19:E19"/>
    <mergeCell ref="B22:B23"/>
    <mergeCell ref="C16:E17"/>
    <mergeCell ref="AT1:AT8"/>
    <mergeCell ref="B16:B17"/>
    <mergeCell ref="AO2:AO7"/>
    <mergeCell ref="T1:AA1"/>
    <mergeCell ref="W2:W7"/>
    <mergeCell ref="AF2:AF7"/>
    <mergeCell ref="AG2:AG7"/>
    <mergeCell ref="AH2:AH7"/>
    <mergeCell ref="AI2:AI7"/>
    <mergeCell ref="AJ2:AJ7"/>
    <mergeCell ref="M18:N18"/>
    <mergeCell ref="V18:W1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AD2:AD7"/>
    <mergeCell ref="AP2:AP7"/>
    <mergeCell ref="AQ2:AQ7"/>
    <mergeCell ref="P2:P7"/>
    <mergeCell ref="Q2:Q7"/>
    <mergeCell ref="S1:S8"/>
    <mergeCell ref="M24:N24"/>
    <mergeCell ref="V24:W24"/>
    <mergeCell ref="AE24:AF24"/>
    <mergeCell ref="AN24:AO24"/>
    <mergeCell ref="AW24:AX24"/>
    <mergeCell ref="AE18:AF18"/>
    <mergeCell ref="AN18:AO18"/>
    <mergeCell ref="AW18:AX18"/>
    <mergeCell ref="J1:J8"/>
    <mergeCell ref="AL2:AL8"/>
    <mergeCell ref="AM2:AM7"/>
    <mergeCell ref="AN2:AN7"/>
    <mergeCell ref="U2:U7"/>
    <mergeCell ref="V2:V7"/>
  </mergeCells>
  <conditionalFormatting sqref="B24:E24">
    <cfRule type="notContainsBlanks" dxfId="6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68" priority="5">
      <formula>LEN(TRIM(B30))&gt;0</formula>
    </cfRule>
  </conditionalFormatting>
  <dataValidations xWindow="149" yWindow="37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4270CD2B-4E74-402F-B14C-DF9C878552A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0835FA-B09D-40E9-B7B3-5ABE8C21DB04}">
            <xm:f>NOT(ISERROR(SEARCH(Wydruk!$AE$9,B24)))</xm:f>
            <xm:f>Wydruk!$AE$9</xm:f>
            <x14:dxf>
              <font>
                <b/>
                <i val="0"/>
                <color rgb="FFFF0000"/>
              </font>
              <fill>
                <patternFill>
                  <bgColor rgb="FFFFFF99"/>
                </patternFill>
              </fill>
            </x14:dxf>
          </x14:cfRule>
          <x14:cfRule type="containsText" priority="23" operator="containsText" id="{97C77034-E0D9-44DA-9181-D7A3CDED13CD}">
            <xm:f>NOT(ISERROR(SEARCH(Wydruk!$AE$10,B24)))</xm:f>
            <xm:f>Wydruk!$AE$10</xm:f>
            <x14:dxf>
              <font>
                <b val="0"/>
                <i val="0"/>
                <color auto="1"/>
              </font>
              <fill>
                <patternFill>
                  <bgColor rgb="FFFFFF99"/>
                </patternFill>
              </fill>
            </x14:dxf>
          </x14:cfRule>
          <x14:cfRule type="cellIs" priority="24" operator="equal" id="{B8457A06-9929-46D0-AE7C-9DA86D2930A8}">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CA62B14-FDD8-4706-B951-B62387BA4F1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8AE4D68E-D15A-4D36-B0DA-B9DCD82C70AA}">
            <xm:f>NOT(ISERROR(SEARCH(Wydruk!$AE$9,B30)))</xm:f>
            <xm:f>Wydruk!$AE$9</xm:f>
            <x14:dxf>
              <font>
                <b/>
                <i val="0"/>
                <color rgb="FFFF0000"/>
              </font>
              <fill>
                <patternFill>
                  <bgColor rgb="FFFFFF99"/>
                </patternFill>
              </fill>
            </x14:dxf>
          </x14:cfRule>
          <x14:cfRule type="containsText" priority="3" operator="containsText" id="{7DA4E994-0E05-4E5C-89B5-73A7B79D4682}">
            <xm:f>NOT(ISERROR(SEARCH(Wydruk!$AE$10,B30)))</xm:f>
            <xm:f>Wydruk!$AE$10</xm:f>
            <x14:dxf>
              <font>
                <b val="0"/>
                <i val="0"/>
                <color auto="1"/>
              </font>
              <fill>
                <patternFill>
                  <bgColor rgb="FFFFFF99"/>
                </patternFill>
              </fill>
            </x14:dxf>
          </x14:cfRule>
          <x14:cfRule type="cellIs" priority="4" operator="equal" id="{30AB1782-CAE3-46B7-80A1-A524EFE3406F}">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8"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44636</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IF(luty!AU19=0,luty!AV2,luty!BB2+1)</f>
        <v>44620</v>
      </c>
      <c r="M2" s="326">
        <f t="shared" ref="M2:R2" si="0">L2+1</f>
        <v>44621</v>
      </c>
      <c r="N2" s="326">
        <f t="shared" si="0"/>
        <v>44622</v>
      </c>
      <c r="O2" s="326">
        <f t="shared" si="0"/>
        <v>44623</v>
      </c>
      <c r="P2" s="326">
        <f t="shared" si="0"/>
        <v>44624</v>
      </c>
      <c r="Q2" s="325">
        <f t="shared" si="0"/>
        <v>44625</v>
      </c>
      <c r="R2" s="329">
        <f t="shared" si="0"/>
        <v>44626</v>
      </c>
      <c r="S2" s="331"/>
      <c r="T2" s="327" t="str">
        <f>K2</f>
        <v>suma</v>
      </c>
      <c r="U2" s="326">
        <f>R2+1</f>
        <v>44627</v>
      </c>
      <c r="V2" s="326">
        <f t="shared" ref="V2:AA2" si="1">U2+1</f>
        <v>44628</v>
      </c>
      <c r="W2" s="326">
        <f t="shared" si="1"/>
        <v>44629</v>
      </c>
      <c r="X2" s="326">
        <f t="shared" si="1"/>
        <v>44630</v>
      </c>
      <c r="Y2" s="326">
        <f t="shared" si="1"/>
        <v>44631</v>
      </c>
      <c r="Z2" s="325">
        <f t="shared" si="1"/>
        <v>44632</v>
      </c>
      <c r="AA2" s="329">
        <f t="shared" si="1"/>
        <v>44633</v>
      </c>
      <c r="AB2" s="331"/>
      <c r="AC2" s="327" t="str">
        <f>T2</f>
        <v>suma</v>
      </c>
      <c r="AD2" s="326">
        <f>AA2+1</f>
        <v>44634</v>
      </c>
      <c r="AE2" s="326">
        <f t="shared" ref="AE2:AJ2" si="2">AD2+1</f>
        <v>44635</v>
      </c>
      <c r="AF2" s="326">
        <f t="shared" si="2"/>
        <v>44636</v>
      </c>
      <c r="AG2" s="326">
        <f t="shared" si="2"/>
        <v>44637</v>
      </c>
      <c r="AH2" s="326">
        <f t="shared" si="2"/>
        <v>44638</v>
      </c>
      <c r="AI2" s="325">
        <f t="shared" si="2"/>
        <v>44639</v>
      </c>
      <c r="AJ2" s="329">
        <f t="shared" si="2"/>
        <v>44640</v>
      </c>
      <c r="AK2" s="331"/>
      <c r="AL2" s="327" t="str">
        <f>AC2</f>
        <v>suma</v>
      </c>
      <c r="AM2" s="326">
        <f>AJ2+1</f>
        <v>44641</v>
      </c>
      <c r="AN2" s="326">
        <f t="shared" ref="AN2:AS2" si="3">AM2+1</f>
        <v>44642</v>
      </c>
      <c r="AO2" s="326">
        <f t="shared" si="3"/>
        <v>44643</v>
      </c>
      <c r="AP2" s="326">
        <f t="shared" si="3"/>
        <v>44644</v>
      </c>
      <c r="AQ2" s="326">
        <f t="shared" si="3"/>
        <v>44645</v>
      </c>
      <c r="AR2" s="325">
        <f t="shared" si="3"/>
        <v>44646</v>
      </c>
      <c r="AS2" s="329">
        <f t="shared" si="3"/>
        <v>44647</v>
      </c>
      <c r="AT2" s="331"/>
      <c r="AU2" s="327" t="str">
        <f>AC2</f>
        <v>suma</v>
      </c>
      <c r="AV2" s="326">
        <f>AS2+1</f>
        <v>44648</v>
      </c>
      <c r="AW2" s="326">
        <f t="shared" ref="AW2:BB2" si="4">AV2+1</f>
        <v>44649</v>
      </c>
      <c r="AX2" s="326">
        <f t="shared" si="4"/>
        <v>44650</v>
      </c>
      <c r="AY2" s="326">
        <f t="shared" si="4"/>
        <v>44651</v>
      </c>
      <c r="AZ2" s="326">
        <f t="shared" si="4"/>
        <v>44652</v>
      </c>
      <c r="BA2" s="325">
        <f t="shared" si="4"/>
        <v>44653</v>
      </c>
      <c r="BB2" s="329">
        <f t="shared" si="4"/>
        <v>44654</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2</v>
      </c>
      <c r="M9" s="11">
        <f t="shared" ref="M9:R9" si="5">MONTH(M2)</f>
        <v>3</v>
      </c>
      <c r="N9" s="11">
        <f t="shared" si="5"/>
        <v>3</v>
      </c>
      <c r="O9" s="11">
        <f t="shared" si="5"/>
        <v>3</v>
      </c>
      <c r="P9" s="11">
        <f t="shared" si="5"/>
        <v>3</v>
      </c>
      <c r="Q9" s="11">
        <f t="shared" si="5"/>
        <v>3</v>
      </c>
      <c r="R9" s="19">
        <f t="shared" si="5"/>
        <v>3</v>
      </c>
      <c r="S9" s="21"/>
      <c r="T9" s="20"/>
      <c r="U9" s="11">
        <f t="shared" ref="U9:AA9" si="6">MONTH(U2)</f>
        <v>3</v>
      </c>
      <c r="V9" s="11">
        <f t="shared" si="6"/>
        <v>3</v>
      </c>
      <c r="W9" s="11">
        <f t="shared" si="6"/>
        <v>3</v>
      </c>
      <c r="X9" s="11">
        <f t="shared" si="6"/>
        <v>3</v>
      </c>
      <c r="Y9" s="11">
        <f t="shared" si="6"/>
        <v>3</v>
      </c>
      <c r="Z9" s="11">
        <f t="shared" si="6"/>
        <v>3</v>
      </c>
      <c r="AA9" s="19">
        <f t="shared" si="6"/>
        <v>3</v>
      </c>
      <c r="AB9" s="21"/>
      <c r="AC9" s="28"/>
      <c r="AD9" s="11">
        <f t="shared" ref="AD9:AJ9" si="7">MONTH(AD2)</f>
        <v>3</v>
      </c>
      <c r="AE9" s="11">
        <f t="shared" si="7"/>
        <v>3</v>
      </c>
      <c r="AF9" s="11">
        <f t="shared" si="7"/>
        <v>3</v>
      </c>
      <c r="AG9" s="11">
        <f t="shared" si="7"/>
        <v>3</v>
      </c>
      <c r="AH9" s="11">
        <f t="shared" si="7"/>
        <v>3</v>
      </c>
      <c r="AI9" s="11">
        <f t="shared" si="7"/>
        <v>3</v>
      </c>
      <c r="AJ9" s="19">
        <f t="shared" si="7"/>
        <v>3</v>
      </c>
      <c r="AK9" s="21"/>
      <c r="AL9" s="20"/>
      <c r="AM9" s="11">
        <f t="shared" ref="AM9:AS9" si="8">MONTH(AM2)</f>
        <v>3</v>
      </c>
      <c r="AN9" s="11">
        <f t="shared" si="8"/>
        <v>3</v>
      </c>
      <c r="AO9" s="11">
        <f t="shared" si="8"/>
        <v>3</v>
      </c>
      <c r="AP9" s="11">
        <f t="shared" si="8"/>
        <v>3</v>
      </c>
      <c r="AQ9" s="11">
        <f t="shared" si="8"/>
        <v>3</v>
      </c>
      <c r="AR9" s="11">
        <f t="shared" si="8"/>
        <v>3</v>
      </c>
      <c r="AS9" s="19">
        <f t="shared" si="8"/>
        <v>3</v>
      </c>
      <c r="AT9" s="21"/>
      <c r="AU9" s="28"/>
      <c r="AV9" s="11">
        <f t="shared" ref="AV9:BB9" si="9">MONTH(AV2)</f>
        <v>3</v>
      </c>
      <c r="AW9" s="11">
        <f t="shared" si="9"/>
        <v>3</v>
      </c>
      <c r="AX9" s="11">
        <f t="shared" si="9"/>
        <v>3</v>
      </c>
      <c r="AY9" s="11">
        <f t="shared" si="9"/>
        <v>3</v>
      </c>
      <c r="AZ9" s="11">
        <f t="shared" si="9"/>
        <v>4</v>
      </c>
      <c r="BA9" s="11">
        <f t="shared" si="9"/>
        <v>4</v>
      </c>
      <c r="BB9" s="24">
        <f t="shared" si="9"/>
        <v>4</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luty!L13</f>
        <v>4</v>
      </c>
      <c r="M13" s="143">
        <f>luty!M13</f>
        <v>3</v>
      </c>
      <c r="N13" s="143">
        <f>luty!N13</f>
        <v>5</v>
      </c>
      <c r="O13" s="143">
        <f>luty!O13</f>
        <v>2</v>
      </c>
      <c r="P13" s="144">
        <f>luty!P13</f>
        <v>6</v>
      </c>
      <c r="Q13" s="145">
        <f>luty!Q13</f>
        <v>0</v>
      </c>
      <c r="R13" s="147">
        <f>luty!R13</f>
        <v>0</v>
      </c>
      <c r="S13" s="196">
        <f t="shared" ref="S13" si="12">IF(OR($B13=$B19,S16=0),0,ROUND((T14+Y18)/S16,0))</f>
        <v>18</v>
      </c>
      <c r="T13" s="142">
        <f>SUM(U13:AA13)</f>
        <v>20</v>
      </c>
      <c r="U13" s="143">
        <f>luty!U13</f>
        <v>4</v>
      </c>
      <c r="V13" s="143">
        <f>luty!V13</f>
        <v>3</v>
      </c>
      <c r="W13" s="143">
        <f>luty!W13</f>
        <v>5</v>
      </c>
      <c r="X13" s="143">
        <f>luty!X13</f>
        <v>2</v>
      </c>
      <c r="Y13" s="144">
        <f>luty!Y13</f>
        <v>6</v>
      </c>
      <c r="Z13" s="145">
        <f>luty!Z13</f>
        <v>0</v>
      </c>
      <c r="AA13" s="146">
        <f>luty!AA13</f>
        <v>0</v>
      </c>
      <c r="AB13" s="196">
        <f t="shared" ref="AB13" si="13">IF(OR($B13=$B19,AB16=0),0,ROUND((AC14+AH18)/AB16,0))</f>
        <v>18</v>
      </c>
      <c r="AC13" s="142">
        <f>SUM(AD13:AJ13)</f>
        <v>20</v>
      </c>
      <c r="AD13" s="143">
        <f>luty!AD13</f>
        <v>4</v>
      </c>
      <c r="AE13" s="143">
        <f>luty!AE13</f>
        <v>3</v>
      </c>
      <c r="AF13" s="143">
        <f>luty!AF13</f>
        <v>5</v>
      </c>
      <c r="AG13" s="143">
        <f>luty!AG13</f>
        <v>2</v>
      </c>
      <c r="AH13" s="144">
        <f>luty!AH13</f>
        <v>6</v>
      </c>
      <c r="AI13" s="145">
        <f>luty!AI13</f>
        <v>0</v>
      </c>
      <c r="AJ13" s="146">
        <f>luty!AJ13</f>
        <v>0</v>
      </c>
      <c r="AK13" s="196">
        <f t="shared" ref="AK13" si="14">IF(OR($B13=$B19,AK16=0),0,ROUND((AL14+AQ18)/AK16,0))</f>
        <v>18</v>
      </c>
      <c r="AL13" s="142">
        <f>SUM(AM13:AS13)</f>
        <v>20</v>
      </c>
      <c r="AM13" s="143">
        <f>luty!AM13</f>
        <v>4</v>
      </c>
      <c r="AN13" s="143">
        <f>luty!AN13</f>
        <v>3</v>
      </c>
      <c r="AO13" s="143">
        <f>luty!AO13</f>
        <v>5</v>
      </c>
      <c r="AP13" s="143">
        <f>luty!AP13</f>
        <v>2</v>
      </c>
      <c r="AQ13" s="144">
        <f>luty!AQ13</f>
        <v>6</v>
      </c>
      <c r="AR13" s="145">
        <f>luty!AR13</f>
        <v>0</v>
      </c>
      <c r="AS13" s="146">
        <f>luty!AS13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luty!B19</f>
        <v>1</v>
      </c>
      <c r="C19" s="317">
        <f>luty!C19</f>
        <v>0</v>
      </c>
      <c r="D19" s="317">
        <f>luty!D19</f>
        <v>0</v>
      </c>
      <c r="E19" s="317">
        <f>luty!E19</f>
        <v>0</v>
      </c>
      <c r="F19" s="177">
        <f>luty!F19</f>
        <v>18</v>
      </c>
      <c r="G19" s="185">
        <f>luty!G19</f>
        <v>18</v>
      </c>
      <c r="H19" s="177"/>
      <c r="I19" s="192">
        <f>K19+T19+AC19+AL19+AU19</f>
        <v>4</v>
      </c>
      <c r="J19" s="186">
        <f t="shared" ref="J19" si="93">IF(OR($B19=$B25,J22=0),0,ROUND((K20+P24)/J22,0))</f>
        <v>18</v>
      </c>
      <c r="K19" s="51">
        <f>SUM(L19:R19)</f>
        <v>1</v>
      </c>
      <c r="L19" s="52">
        <f>luty!L19</f>
        <v>1</v>
      </c>
      <c r="M19" s="52">
        <f>luty!M19</f>
        <v>0</v>
      </c>
      <c r="N19" s="52">
        <f>luty!N19</f>
        <v>0</v>
      </c>
      <c r="O19" s="52">
        <f>luty!O19</f>
        <v>0</v>
      </c>
      <c r="P19" s="53">
        <f>luty!P19</f>
        <v>0</v>
      </c>
      <c r="Q19" s="54">
        <f>luty!Q19</f>
        <v>0</v>
      </c>
      <c r="R19" s="55">
        <f>luty!R19</f>
        <v>0</v>
      </c>
      <c r="S19" s="188">
        <f t="shared" ref="S19" si="94">IF(OR($B19=$B25,S22=0),0,ROUND((T20+Y24)/S22,0))</f>
        <v>18</v>
      </c>
      <c r="T19" s="51">
        <f>SUM(U19:AA19)</f>
        <v>1</v>
      </c>
      <c r="U19" s="52">
        <f>luty!U19</f>
        <v>1</v>
      </c>
      <c r="V19" s="52">
        <f>luty!V19</f>
        <v>0</v>
      </c>
      <c r="W19" s="52">
        <f>luty!W19</f>
        <v>0</v>
      </c>
      <c r="X19" s="52">
        <f>luty!X19</f>
        <v>0</v>
      </c>
      <c r="Y19" s="53">
        <f>luty!Y19</f>
        <v>0</v>
      </c>
      <c r="Z19" s="54">
        <f>luty!Z19</f>
        <v>0</v>
      </c>
      <c r="AA19" s="55">
        <f>luty!AA19</f>
        <v>0</v>
      </c>
      <c r="AB19" s="188">
        <f t="shared" ref="AB19" si="95">IF(OR($B19=$B25,AB22=0),0,ROUND((AC20+AH24)/AB22,0))</f>
        <v>18</v>
      </c>
      <c r="AC19" s="51">
        <f>SUM(AD19:AJ19)</f>
        <v>1</v>
      </c>
      <c r="AD19" s="52">
        <f>luty!AD19</f>
        <v>1</v>
      </c>
      <c r="AE19" s="52">
        <f>luty!AE19</f>
        <v>0</v>
      </c>
      <c r="AF19" s="52">
        <f>luty!AF19</f>
        <v>0</v>
      </c>
      <c r="AG19" s="52">
        <f>luty!AG19</f>
        <v>0</v>
      </c>
      <c r="AH19" s="53">
        <f>luty!AH19</f>
        <v>0</v>
      </c>
      <c r="AI19" s="54">
        <f>luty!AI19</f>
        <v>0</v>
      </c>
      <c r="AJ19" s="55">
        <f>luty!AJ19</f>
        <v>0</v>
      </c>
      <c r="AK19" s="188">
        <f t="shared" ref="AK19" si="96">IF(OR($B19=$B25,AK22=0),0,ROUND((AL20+AQ24)/AK22,0))</f>
        <v>18</v>
      </c>
      <c r="AL19" s="51">
        <f>SUM(AM19:AS19)</f>
        <v>1</v>
      </c>
      <c r="AM19" s="52">
        <f>luty!AM19</f>
        <v>1</v>
      </c>
      <c r="AN19" s="52">
        <f>luty!AN19</f>
        <v>0</v>
      </c>
      <c r="AO19" s="52">
        <f>luty!AO19</f>
        <v>0</v>
      </c>
      <c r="AP19" s="52">
        <f>luty!AP19</f>
        <v>0</v>
      </c>
      <c r="AQ19" s="53">
        <f>luty!AQ19</f>
        <v>0</v>
      </c>
      <c r="AR19" s="54">
        <f>luty!AR19</f>
        <v>0</v>
      </c>
      <c r="AS19" s="55">
        <f>luty!AS19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luty!F24</f>
        <v>0</v>
      </c>
      <c r="G24" s="184">
        <f>luty!G24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luty!B25</f>
        <v>0</v>
      </c>
      <c r="C25" s="317">
        <f>luty!C25</f>
        <v>0</v>
      </c>
      <c r="D25" s="317">
        <f>luty!D25</f>
        <v>0</v>
      </c>
      <c r="E25" s="317">
        <f>luty!E25</f>
        <v>0</v>
      </c>
      <c r="F25" s="177">
        <f>luty!F25</f>
        <v>18</v>
      </c>
      <c r="G25" s="185">
        <f>luty!G25</f>
        <v>18</v>
      </c>
      <c r="H25" s="177"/>
      <c r="I25" s="192">
        <f t="shared" ref="I25:I29" si="176">K25+T25+AC25+AL25+AU25</f>
        <v>0</v>
      </c>
      <c r="J25" s="186">
        <f t="shared" ref="J25" si="177">IF(OR($B25=$B31,J28=0),0,ROUND((K26+P30)/J28,0))</f>
        <v>0</v>
      </c>
      <c r="K25" s="51">
        <f t="shared" ref="K25:K26" si="178">SUM(L25:R25)</f>
        <v>0</v>
      </c>
      <c r="L25" s="52">
        <f>luty!L25</f>
        <v>0</v>
      </c>
      <c r="M25" s="52">
        <f>luty!M25</f>
        <v>0</v>
      </c>
      <c r="N25" s="52">
        <f>luty!N25</f>
        <v>0</v>
      </c>
      <c r="O25" s="52">
        <f>luty!O25</f>
        <v>0</v>
      </c>
      <c r="P25" s="53">
        <f>luty!P25</f>
        <v>0</v>
      </c>
      <c r="Q25" s="54">
        <f>luty!Q25</f>
        <v>0</v>
      </c>
      <c r="R25" s="55">
        <f>luty!R25</f>
        <v>0</v>
      </c>
      <c r="S25" s="188">
        <f t="shared" ref="S25" si="179">IF(OR($B25=$B31,S28=0),0,ROUND((T26+Y30)/S28,0))</f>
        <v>0</v>
      </c>
      <c r="T25" s="51">
        <f t="shared" ref="T25:T26" si="180">SUM(U25:AA25)</f>
        <v>0</v>
      </c>
      <c r="U25" s="52">
        <f>luty!U25</f>
        <v>0</v>
      </c>
      <c r="V25" s="52">
        <f>luty!V25</f>
        <v>0</v>
      </c>
      <c r="W25" s="52">
        <f>luty!W25</f>
        <v>0</v>
      </c>
      <c r="X25" s="52">
        <f>luty!X25</f>
        <v>0</v>
      </c>
      <c r="Y25" s="53">
        <f>luty!Y25</f>
        <v>0</v>
      </c>
      <c r="Z25" s="54">
        <f>luty!Z25</f>
        <v>0</v>
      </c>
      <c r="AA25" s="55">
        <f>luty!AA25</f>
        <v>0</v>
      </c>
      <c r="AB25" s="188">
        <f t="shared" ref="AB25" si="181">IF(OR($B25=$B31,AB28=0),0,ROUND((AC26+AH30)/AB28,0))</f>
        <v>0</v>
      </c>
      <c r="AC25" s="51">
        <f t="shared" ref="AC25:AC26" si="182">SUM(AD25:AJ25)</f>
        <v>0</v>
      </c>
      <c r="AD25" s="52">
        <f>luty!AD25</f>
        <v>0</v>
      </c>
      <c r="AE25" s="52">
        <f>luty!AE25</f>
        <v>0</v>
      </c>
      <c r="AF25" s="52">
        <f>luty!AF25</f>
        <v>0</v>
      </c>
      <c r="AG25" s="52">
        <f>luty!AG25</f>
        <v>0</v>
      </c>
      <c r="AH25" s="53">
        <f>luty!AH25</f>
        <v>0</v>
      </c>
      <c r="AI25" s="54">
        <f>luty!AI25</f>
        <v>0</v>
      </c>
      <c r="AJ25" s="55">
        <f>luty!AJ25</f>
        <v>0</v>
      </c>
      <c r="AK25" s="188">
        <f t="shared" ref="AK25" si="183">IF(OR($B25=$B31,AK28=0),0,ROUND((AL26+AQ30)/AK28,0))</f>
        <v>0</v>
      </c>
      <c r="AL25" s="51">
        <f t="shared" ref="AL25:AL26" si="184">SUM(AM25:AS25)</f>
        <v>0</v>
      </c>
      <c r="AM25" s="52">
        <f>luty!AM25</f>
        <v>0</v>
      </c>
      <c r="AN25" s="52">
        <f>luty!AN25</f>
        <v>0</v>
      </c>
      <c r="AO25" s="52">
        <f>luty!AO25</f>
        <v>0</v>
      </c>
      <c r="AP25" s="52">
        <f>luty!AP25</f>
        <v>0</v>
      </c>
      <c r="AQ25" s="53">
        <f>luty!AQ25</f>
        <v>0</v>
      </c>
      <c r="AR25" s="54">
        <f>luty!AR25</f>
        <v>0</v>
      </c>
      <c r="AS25" s="55">
        <f>luty!AS25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luty!F30</f>
        <v>0</v>
      </c>
      <c r="G30" s="184">
        <f>luty!G30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luty!B31</f>
        <v>0</v>
      </c>
      <c r="C31" s="317">
        <f>luty!C31</f>
        <v>0</v>
      </c>
      <c r="D31" s="317">
        <f>luty!D31</f>
        <v>0</v>
      </c>
      <c r="E31" s="317">
        <f>luty!E31</f>
        <v>0</v>
      </c>
      <c r="F31" s="177">
        <f>luty!F31</f>
        <v>18</v>
      </c>
      <c r="G31" s="185">
        <f>luty!G31</f>
        <v>18</v>
      </c>
      <c r="H31" s="177"/>
      <c r="I31" s="192">
        <f t="shared" ref="I31:I35" si="285">K31+T31+AC31+AL31+AU31</f>
        <v>0</v>
      </c>
      <c r="J31" s="186">
        <f t="shared" ref="J31" si="286">IF(OR($B31=$B37,J34=0),0,ROUND((K32+P36)/J34,0))</f>
        <v>0</v>
      </c>
      <c r="K31" s="51">
        <f t="shared" ref="K31:K32" si="287">SUM(L31:R31)</f>
        <v>0</v>
      </c>
      <c r="L31" s="52">
        <f>luty!L31</f>
        <v>0</v>
      </c>
      <c r="M31" s="52">
        <f>luty!M31</f>
        <v>0</v>
      </c>
      <c r="N31" s="52">
        <f>luty!N31</f>
        <v>0</v>
      </c>
      <c r="O31" s="52">
        <f>luty!O31</f>
        <v>0</v>
      </c>
      <c r="P31" s="53">
        <f>luty!P31</f>
        <v>0</v>
      </c>
      <c r="Q31" s="54">
        <f>luty!Q31</f>
        <v>0</v>
      </c>
      <c r="R31" s="55">
        <f>luty!R31</f>
        <v>0</v>
      </c>
      <c r="S31" s="188">
        <f t="shared" ref="S31" si="288">IF(OR($B31=$B37,S34=0),0,ROUND((T32+Y36)/S34,0))</f>
        <v>0</v>
      </c>
      <c r="T31" s="51">
        <f t="shared" ref="T31:T32" si="289">SUM(U31:AA31)</f>
        <v>0</v>
      </c>
      <c r="U31" s="52">
        <f>luty!U31</f>
        <v>0</v>
      </c>
      <c r="V31" s="52">
        <f>luty!V31</f>
        <v>0</v>
      </c>
      <c r="W31" s="52">
        <f>luty!W31</f>
        <v>0</v>
      </c>
      <c r="X31" s="52">
        <f>luty!X31</f>
        <v>0</v>
      </c>
      <c r="Y31" s="53">
        <f>luty!Y31</f>
        <v>0</v>
      </c>
      <c r="Z31" s="54">
        <f>luty!Z31</f>
        <v>0</v>
      </c>
      <c r="AA31" s="55">
        <f>luty!AA31</f>
        <v>0</v>
      </c>
      <c r="AB31" s="188">
        <f t="shared" ref="AB31" si="290">IF(OR($B31=$B37,AB34=0),0,ROUND((AC32+AH36)/AB34,0))</f>
        <v>0</v>
      </c>
      <c r="AC31" s="51">
        <f t="shared" ref="AC31:AC32" si="291">SUM(AD31:AJ31)</f>
        <v>0</v>
      </c>
      <c r="AD31" s="52">
        <f>luty!AD31</f>
        <v>0</v>
      </c>
      <c r="AE31" s="52">
        <f>luty!AE31</f>
        <v>0</v>
      </c>
      <c r="AF31" s="52">
        <f>luty!AF31</f>
        <v>0</v>
      </c>
      <c r="AG31" s="52">
        <f>luty!AG31</f>
        <v>0</v>
      </c>
      <c r="AH31" s="53">
        <f>luty!AH31</f>
        <v>0</v>
      </c>
      <c r="AI31" s="54">
        <f>luty!AI31</f>
        <v>0</v>
      </c>
      <c r="AJ31" s="55">
        <f>luty!AJ31</f>
        <v>0</v>
      </c>
      <c r="AK31" s="188">
        <f t="shared" ref="AK31" si="292">IF(OR($B31=$B37,AK34=0),0,ROUND((AL32+AQ36)/AK34,0))</f>
        <v>0</v>
      </c>
      <c r="AL31" s="51">
        <f t="shared" ref="AL31:AL32" si="293">SUM(AM31:AS31)</f>
        <v>0</v>
      </c>
      <c r="AM31" s="52">
        <f>luty!AM31</f>
        <v>0</v>
      </c>
      <c r="AN31" s="52">
        <f>luty!AN31</f>
        <v>0</v>
      </c>
      <c r="AO31" s="52">
        <f>luty!AO31</f>
        <v>0</v>
      </c>
      <c r="AP31" s="52">
        <f>luty!AP31</f>
        <v>0</v>
      </c>
      <c r="AQ31" s="53">
        <f>luty!AQ31</f>
        <v>0</v>
      </c>
      <c r="AR31" s="54">
        <f>luty!AR31</f>
        <v>0</v>
      </c>
      <c r="AS31" s="55">
        <f>luty!AS31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luty!F36</f>
        <v>0</v>
      </c>
      <c r="G36" s="184">
        <f>luty!G36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luty!B37</f>
        <v>0</v>
      </c>
      <c r="C37" s="317">
        <f>luty!C37</f>
        <v>0</v>
      </c>
      <c r="D37" s="317">
        <f>luty!D37</f>
        <v>0</v>
      </c>
      <c r="E37" s="317">
        <f>luty!E37</f>
        <v>0</v>
      </c>
      <c r="F37" s="177">
        <f>luty!F37</f>
        <v>18</v>
      </c>
      <c r="G37" s="185">
        <f>luty!G37</f>
        <v>18</v>
      </c>
      <c r="H37" s="177"/>
      <c r="I37" s="192">
        <f t="shared" ref="I37:I41" si="394">K37+T37+AC37+AL37+AU37</f>
        <v>0</v>
      </c>
      <c r="J37" s="186">
        <f t="shared" ref="J37" si="395">IF(OR($B37=$B43,J40=0),0,ROUND((K38+P42)/J40,0))</f>
        <v>0</v>
      </c>
      <c r="K37" s="51">
        <f t="shared" ref="K37:K38" si="396">SUM(L37:R37)</f>
        <v>0</v>
      </c>
      <c r="L37" s="52">
        <f>luty!L37</f>
        <v>0</v>
      </c>
      <c r="M37" s="52">
        <f>luty!M37</f>
        <v>0</v>
      </c>
      <c r="N37" s="52">
        <f>luty!N37</f>
        <v>0</v>
      </c>
      <c r="O37" s="52">
        <f>luty!O37</f>
        <v>0</v>
      </c>
      <c r="P37" s="53">
        <f>luty!P37</f>
        <v>0</v>
      </c>
      <c r="Q37" s="54">
        <f>luty!Q37</f>
        <v>0</v>
      </c>
      <c r="R37" s="55">
        <f>luty!R37</f>
        <v>0</v>
      </c>
      <c r="S37" s="188">
        <f t="shared" ref="S37" si="397">IF(OR($B37=$B43,S40=0),0,ROUND((T38+Y42)/S40,0))</f>
        <v>0</v>
      </c>
      <c r="T37" s="51">
        <f t="shared" ref="T37:T38" si="398">SUM(U37:AA37)</f>
        <v>0</v>
      </c>
      <c r="U37" s="52">
        <f>luty!U37</f>
        <v>0</v>
      </c>
      <c r="V37" s="52">
        <f>luty!V37</f>
        <v>0</v>
      </c>
      <c r="W37" s="52">
        <f>luty!W37</f>
        <v>0</v>
      </c>
      <c r="X37" s="52">
        <f>luty!X37</f>
        <v>0</v>
      </c>
      <c r="Y37" s="53">
        <f>luty!Y37</f>
        <v>0</v>
      </c>
      <c r="Z37" s="54">
        <f>luty!Z37</f>
        <v>0</v>
      </c>
      <c r="AA37" s="55">
        <f>luty!AA37</f>
        <v>0</v>
      </c>
      <c r="AB37" s="188">
        <f t="shared" ref="AB37" si="399">IF(OR($B37=$B43,AB40=0),0,ROUND((AC38+AH42)/AB40,0))</f>
        <v>0</v>
      </c>
      <c r="AC37" s="51">
        <f t="shared" ref="AC37:AC38" si="400">SUM(AD37:AJ37)</f>
        <v>0</v>
      </c>
      <c r="AD37" s="52">
        <f>luty!AD37</f>
        <v>0</v>
      </c>
      <c r="AE37" s="52">
        <f>luty!AE37</f>
        <v>0</v>
      </c>
      <c r="AF37" s="52">
        <f>luty!AF37</f>
        <v>0</v>
      </c>
      <c r="AG37" s="52">
        <f>luty!AG37</f>
        <v>0</v>
      </c>
      <c r="AH37" s="53">
        <f>luty!AH37</f>
        <v>0</v>
      </c>
      <c r="AI37" s="54">
        <f>luty!AI37</f>
        <v>0</v>
      </c>
      <c r="AJ37" s="55">
        <f>luty!AJ37</f>
        <v>0</v>
      </c>
      <c r="AK37" s="188">
        <f t="shared" ref="AK37" si="401">IF(OR($B37=$B43,AK40=0),0,ROUND((AL38+AQ42)/AK40,0))</f>
        <v>0</v>
      </c>
      <c r="AL37" s="51">
        <f t="shared" ref="AL37:AL38" si="402">SUM(AM37:AS37)</f>
        <v>0</v>
      </c>
      <c r="AM37" s="52">
        <f>luty!AM37</f>
        <v>0</v>
      </c>
      <c r="AN37" s="52">
        <f>luty!AN37</f>
        <v>0</v>
      </c>
      <c r="AO37" s="52">
        <f>luty!AO37</f>
        <v>0</v>
      </c>
      <c r="AP37" s="52">
        <f>luty!AP37</f>
        <v>0</v>
      </c>
      <c r="AQ37" s="53">
        <f>luty!AQ37</f>
        <v>0</v>
      </c>
      <c r="AR37" s="54">
        <f>luty!AR37</f>
        <v>0</v>
      </c>
      <c r="AS37" s="55">
        <f>luty!AS37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luty!F42</f>
        <v>0</v>
      </c>
      <c r="G42" s="184">
        <f>luty!G42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luty!B43</f>
        <v>0</v>
      </c>
      <c r="C43" s="317">
        <f>luty!C43</f>
        <v>0</v>
      </c>
      <c r="D43" s="317">
        <f>luty!D43</f>
        <v>0</v>
      </c>
      <c r="E43" s="317">
        <f>luty!E43</f>
        <v>0</v>
      </c>
      <c r="F43" s="177">
        <f>luty!F43</f>
        <v>18</v>
      </c>
      <c r="G43" s="185">
        <f>luty!G43</f>
        <v>18</v>
      </c>
      <c r="H43" s="177"/>
      <c r="I43" s="192">
        <f t="shared" ref="I43:I47" si="503">K43+T43+AC43+AL43+AU43</f>
        <v>0</v>
      </c>
      <c r="J43" s="186">
        <f t="shared" ref="J43" si="504">IF(OR($B43=$B49,J46=0),0,ROUND((K44+P48)/J46,0))</f>
        <v>0</v>
      </c>
      <c r="K43" s="51">
        <f t="shared" ref="K43:K44" si="505">SUM(L43:R43)</f>
        <v>0</v>
      </c>
      <c r="L43" s="52">
        <f>luty!L43</f>
        <v>0</v>
      </c>
      <c r="M43" s="52">
        <f>luty!M43</f>
        <v>0</v>
      </c>
      <c r="N43" s="52">
        <f>luty!N43</f>
        <v>0</v>
      </c>
      <c r="O43" s="52">
        <f>luty!O43</f>
        <v>0</v>
      </c>
      <c r="P43" s="53">
        <f>luty!P43</f>
        <v>0</v>
      </c>
      <c r="Q43" s="54">
        <f>luty!Q43</f>
        <v>0</v>
      </c>
      <c r="R43" s="55">
        <f>luty!R43</f>
        <v>0</v>
      </c>
      <c r="S43" s="188">
        <f t="shared" ref="S43" si="506">IF(OR($B43=$B49,S46=0),0,ROUND((T44+Y48)/S46,0))</f>
        <v>0</v>
      </c>
      <c r="T43" s="51">
        <f t="shared" ref="T43:T44" si="507">SUM(U43:AA43)</f>
        <v>0</v>
      </c>
      <c r="U43" s="52">
        <f>luty!U43</f>
        <v>0</v>
      </c>
      <c r="V43" s="52">
        <f>luty!V43</f>
        <v>0</v>
      </c>
      <c r="W43" s="52">
        <f>luty!W43</f>
        <v>0</v>
      </c>
      <c r="X43" s="52">
        <f>luty!X43</f>
        <v>0</v>
      </c>
      <c r="Y43" s="53">
        <f>luty!Y43</f>
        <v>0</v>
      </c>
      <c r="Z43" s="54">
        <f>luty!Z43</f>
        <v>0</v>
      </c>
      <c r="AA43" s="55">
        <f>luty!AA43</f>
        <v>0</v>
      </c>
      <c r="AB43" s="188">
        <f t="shared" ref="AB43" si="508">IF(OR($B43=$B49,AB46=0),0,ROUND((AC44+AH48)/AB46,0))</f>
        <v>0</v>
      </c>
      <c r="AC43" s="51">
        <f t="shared" ref="AC43:AC44" si="509">SUM(AD43:AJ43)</f>
        <v>0</v>
      </c>
      <c r="AD43" s="52">
        <f>luty!AD43</f>
        <v>0</v>
      </c>
      <c r="AE43" s="52">
        <f>luty!AE43</f>
        <v>0</v>
      </c>
      <c r="AF43" s="52">
        <f>luty!AF43</f>
        <v>0</v>
      </c>
      <c r="AG43" s="52">
        <f>luty!AG43</f>
        <v>0</v>
      </c>
      <c r="AH43" s="53">
        <f>luty!AH43</f>
        <v>0</v>
      </c>
      <c r="AI43" s="54">
        <f>luty!AI43</f>
        <v>0</v>
      </c>
      <c r="AJ43" s="55">
        <f>luty!AJ43</f>
        <v>0</v>
      </c>
      <c r="AK43" s="188">
        <f t="shared" ref="AK43" si="510">IF(OR($B43=$B49,AK46=0),0,ROUND((AL44+AQ48)/AK46,0))</f>
        <v>0</v>
      </c>
      <c r="AL43" s="51">
        <f t="shared" ref="AL43:AL44" si="511">SUM(AM43:AS43)</f>
        <v>0</v>
      </c>
      <c r="AM43" s="52">
        <f>luty!AM43</f>
        <v>0</v>
      </c>
      <c r="AN43" s="52">
        <f>luty!AN43</f>
        <v>0</v>
      </c>
      <c r="AO43" s="52">
        <f>luty!AO43</f>
        <v>0</v>
      </c>
      <c r="AP43" s="52">
        <f>luty!AP43</f>
        <v>0</v>
      </c>
      <c r="AQ43" s="53">
        <f>luty!AQ43</f>
        <v>0</v>
      </c>
      <c r="AR43" s="54">
        <f>luty!AR43</f>
        <v>0</v>
      </c>
      <c r="AS43" s="55">
        <f>luty!AS43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luty!F48</f>
        <v>0</v>
      </c>
      <c r="G48" s="184">
        <f>luty!G48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luty!B49</f>
        <v>0</v>
      </c>
      <c r="C49" s="317">
        <f>luty!C49</f>
        <v>0</v>
      </c>
      <c r="D49" s="317">
        <f>luty!D49</f>
        <v>0</v>
      </c>
      <c r="E49" s="317">
        <f>luty!E49</f>
        <v>0</v>
      </c>
      <c r="F49" s="177">
        <f>luty!F49</f>
        <v>18</v>
      </c>
      <c r="G49" s="185">
        <f>luty!G49</f>
        <v>18</v>
      </c>
      <c r="H49" s="177"/>
      <c r="I49" s="192">
        <f t="shared" ref="I49:I53" si="612">K49+T49+AC49+AL49+AU49</f>
        <v>0</v>
      </c>
      <c r="J49" s="186">
        <f t="shared" ref="J49" si="613">IF(OR($B49=$B55,J52=0),0,ROUND((K50+P54)/J52,0))</f>
        <v>0</v>
      </c>
      <c r="K49" s="51">
        <f t="shared" ref="K49:K50" si="614">SUM(L49:R49)</f>
        <v>0</v>
      </c>
      <c r="L49" s="52">
        <f>luty!L49</f>
        <v>0</v>
      </c>
      <c r="M49" s="52">
        <f>luty!M49</f>
        <v>0</v>
      </c>
      <c r="N49" s="52">
        <f>luty!N49</f>
        <v>0</v>
      </c>
      <c r="O49" s="52">
        <f>luty!O49</f>
        <v>0</v>
      </c>
      <c r="P49" s="53">
        <f>luty!P49</f>
        <v>0</v>
      </c>
      <c r="Q49" s="54">
        <f>luty!Q49</f>
        <v>0</v>
      </c>
      <c r="R49" s="55">
        <f>luty!R49</f>
        <v>0</v>
      </c>
      <c r="S49" s="188">
        <f t="shared" ref="S49" si="615">IF(OR($B49=$B55,S52=0),0,ROUND((T50+Y54)/S52,0))</f>
        <v>0</v>
      </c>
      <c r="T49" s="51">
        <f t="shared" ref="T49:T50" si="616">SUM(U49:AA49)</f>
        <v>0</v>
      </c>
      <c r="U49" s="52">
        <f>luty!U49</f>
        <v>0</v>
      </c>
      <c r="V49" s="52">
        <f>luty!V49</f>
        <v>0</v>
      </c>
      <c r="W49" s="52">
        <f>luty!W49</f>
        <v>0</v>
      </c>
      <c r="X49" s="52">
        <f>luty!X49</f>
        <v>0</v>
      </c>
      <c r="Y49" s="53">
        <f>luty!Y49</f>
        <v>0</v>
      </c>
      <c r="Z49" s="54">
        <f>luty!Z49</f>
        <v>0</v>
      </c>
      <c r="AA49" s="55">
        <f>luty!AA49</f>
        <v>0</v>
      </c>
      <c r="AB49" s="188">
        <f t="shared" ref="AB49" si="617">IF(OR($B49=$B55,AB52=0),0,ROUND((AC50+AH54)/AB52,0))</f>
        <v>0</v>
      </c>
      <c r="AC49" s="51">
        <f t="shared" ref="AC49:AC50" si="618">SUM(AD49:AJ49)</f>
        <v>0</v>
      </c>
      <c r="AD49" s="52">
        <f>luty!AD49</f>
        <v>0</v>
      </c>
      <c r="AE49" s="52">
        <f>luty!AE49</f>
        <v>0</v>
      </c>
      <c r="AF49" s="52">
        <f>luty!AF49</f>
        <v>0</v>
      </c>
      <c r="AG49" s="52">
        <f>luty!AG49</f>
        <v>0</v>
      </c>
      <c r="AH49" s="53">
        <f>luty!AH49</f>
        <v>0</v>
      </c>
      <c r="AI49" s="54">
        <f>luty!AI49</f>
        <v>0</v>
      </c>
      <c r="AJ49" s="55">
        <f>luty!AJ49</f>
        <v>0</v>
      </c>
      <c r="AK49" s="188">
        <f t="shared" ref="AK49" si="619">IF(OR($B49=$B55,AK52=0),0,ROUND((AL50+AQ54)/AK52,0))</f>
        <v>0</v>
      </c>
      <c r="AL49" s="51">
        <f t="shared" ref="AL49:AL50" si="620">SUM(AM49:AS49)</f>
        <v>0</v>
      </c>
      <c r="AM49" s="52">
        <f>luty!AM49</f>
        <v>0</v>
      </c>
      <c r="AN49" s="52">
        <f>luty!AN49</f>
        <v>0</v>
      </c>
      <c r="AO49" s="52">
        <f>luty!AO49</f>
        <v>0</v>
      </c>
      <c r="AP49" s="52">
        <f>luty!AP49</f>
        <v>0</v>
      </c>
      <c r="AQ49" s="53">
        <f>luty!AQ49</f>
        <v>0</v>
      </c>
      <c r="AR49" s="54">
        <f>luty!AR49</f>
        <v>0</v>
      </c>
      <c r="AS49" s="55">
        <f>luty!AS49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luty!F54</f>
        <v>0</v>
      </c>
      <c r="G54" s="184">
        <f>luty!G54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luty!B55</f>
        <v>0</v>
      </c>
      <c r="C55" s="317">
        <f>luty!C55</f>
        <v>0</v>
      </c>
      <c r="D55" s="317">
        <f>luty!D55</f>
        <v>0</v>
      </c>
      <c r="E55" s="317">
        <f>luty!E55</f>
        <v>0</v>
      </c>
      <c r="F55" s="177">
        <f>luty!F55</f>
        <v>18</v>
      </c>
      <c r="G55" s="185">
        <f>luty!G55</f>
        <v>18</v>
      </c>
      <c r="H55" s="177"/>
      <c r="I55" s="192">
        <f t="shared" ref="I55:I59" si="721">K55+T55+AC55+AL55+AU55</f>
        <v>0</v>
      </c>
      <c r="J55" s="186">
        <f t="shared" ref="J55" si="722">IF(OR($B55=$B61,J58=0),0,ROUND((K56+P60)/J58,0))</f>
        <v>0</v>
      </c>
      <c r="K55" s="51">
        <f t="shared" ref="K55:K56" si="723">SUM(L55:R55)</f>
        <v>0</v>
      </c>
      <c r="L55" s="52">
        <f>luty!L55</f>
        <v>0</v>
      </c>
      <c r="M55" s="52">
        <f>luty!M55</f>
        <v>0</v>
      </c>
      <c r="N55" s="52">
        <f>luty!N55</f>
        <v>0</v>
      </c>
      <c r="O55" s="52">
        <f>luty!O55</f>
        <v>0</v>
      </c>
      <c r="P55" s="53">
        <f>luty!P55</f>
        <v>0</v>
      </c>
      <c r="Q55" s="54">
        <f>luty!Q55</f>
        <v>0</v>
      </c>
      <c r="R55" s="55">
        <f>luty!R55</f>
        <v>0</v>
      </c>
      <c r="S55" s="188">
        <f t="shared" ref="S55" si="724">IF(OR($B55=$B61,S58=0),0,ROUND((T56+Y60)/S58,0))</f>
        <v>0</v>
      </c>
      <c r="T55" s="51">
        <f t="shared" ref="T55:T56" si="725">SUM(U55:AA55)</f>
        <v>0</v>
      </c>
      <c r="U55" s="52">
        <f>luty!U55</f>
        <v>0</v>
      </c>
      <c r="V55" s="52">
        <f>luty!V55</f>
        <v>0</v>
      </c>
      <c r="W55" s="52">
        <f>luty!W55</f>
        <v>0</v>
      </c>
      <c r="X55" s="52">
        <f>luty!X55</f>
        <v>0</v>
      </c>
      <c r="Y55" s="53">
        <f>luty!Y55</f>
        <v>0</v>
      </c>
      <c r="Z55" s="54">
        <f>luty!Z55</f>
        <v>0</v>
      </c>
      <c r="AA55" s="55">
        <f>luty!AA55</f>
        <v>0</v>
      </c>
      <c r="AB55" s="188">
        <f t="shared" ref="AB55" si="726">IF(OR($B55=$B61,AB58=0),0,ROUND((AC56+AH60)/AB58,0))</f>
        <v>0</v>
      </c>
      <c r="AC55" s="51">
        <f t="shared" ref="AC55:AC56" si="727">SUM(AD55:AJ55)</f>
        <v>0</v>
      </c>
      <c r="AD55" s="52">
        <f>luty!AD55</f>
        <v>0</v>
      </c>
      <c r="AE55" s="52">
        <f>luty!AE55</f>
        <v>0</v>
      </c>
      <c r="AF55" s="52">
        <f>luty!AF55</f>
        <v>0</v>
      </c>
      <c r="AG55" s="52">
        <f>luty!AG55</f>
        <v>0</v>
      </c>
      <c r="AH55" s="53">
        <f>luty!AH55</f>
        <v>0</v>
      </c>
      <c r="AI55" s="54">
        <f>luty!AI55</f>
        <v>0</v>
      </c>
      <c r="AJ55" s="55">
        <f>luty!AJ55</f>
        <v>0</v>
      </c>
      <c r="AK55" s="188">
        <f t="shared" ref="AK55" si="728">IF(OR($B55=$B61,AK58=0),0,ROUND((AL56+AQ60)/AK58,0))</f>
        <v>0</v>
      </c>
      <c r="AL55" s="51">
        <f t="shared" ref="AL55:AL56" si="729">SUM(AM55:AS55)</f>
        <v>0</v>
      </c>
      <c r="AM55" s="52">
        <f>luty!AM55</f>
        <v>0</v>
      </c>
      <c r="AN55" s="52">
        <f>luty!AN55</f>
        <v>0</v>
      </c>
      <c r="AO55" s="52">
        <f>luty!AO55</f>
        <v>0</v>
      </c>
      <c r="AP55" s="52">
        <f>luty!AP55</f>
        <v>0</v>
      </c>
      <c r="AQ55" s="53">
        <f>luty!AQ55</f>
        <v>0</v>
      </c>
      <c r="AR55" s="54">
        <f>luty!AR55</f>
        <v>0</v>
      </c>
      <c r="AS55" s="55">
        <f>luty!AS55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luty!F60</f>
        <v>0</v>
      </c>
      <c r="G60" s="184">
        <f>luty!G60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luty!B61</f>
        <v>0</v>
      </c>
      <c r="C61" s="317">
        <f>luty!C61</f>
        <v>0</v>
      </c>
      <c r="D61" s="317">
        <f>luty!D61</f>
        <v>0</v>
      </c>
      <c r="E61" s="317">
        <f>luty!E61</f>
        <v>0</v>
      </c>
      <c r="F61" s="177">
        <f>luty!F61</f>
        <v>18</v>
      </c>
      <c r="G61" s="185">
        <f>luty!G61</f>
        <v>18</v>
      </c>
      <c r="H61" s="177"/>
      <c r="I61" s="192">
        <f t="shared" ref="I61:I65" si="830">K61+T61+AC61+AL61+AU61</f>
        <v>0</v>
      </c>
      <c r="J61" s="186">
        <f t="shared" ref="J61" si="831">IF(OR($B61=$B67,J64=0),0,ROUND((K62+P66)/J64,0))</f>
        <v>0</v>
      </c>
      <c r="K61" s="51">
        <f t="shared" ref="K61:K62" si="832">SUM(L61:R61)</f>
        <v>0</v>
      </c>
      <c r="L61" s="52">
        <f>luty!L61</f>
        <v>0</v>
      </c>
      <c r="M61" s="52">
        <f>luty!M61</f>
        <v>0</v>
      </c>
      <c r="N61" s="52">
        <f>luty!N61</f>
        <v>0</v>
      </c>
      <c r="O61" s="52">
        <f>luty!O61</f>
        <v>0</v>
      </c>
      <c r="P61" s="53">
        <f>luty!P61</f>
        <v>0</v>
      </c>
      <c r="Q61" s="54">
        <f>luty!Q61</f>
        <v>0</v>
      </c>
      <c r="R61" s="55">
        <f>luty!R61</f>
        <v>0</v>
      </c>
      <c r="S61" s="188">
        <f t="shared" ref="S61" si="833">IF(OR($B61=$B67,S64=0),0,ROUND((T62+Y66)/S64,0))</f>
        <v>0</v>
      </c>
      <c r="T61" s="51">
        <f t="shared" ref="T61:T62" si="834">SUM(U61:AA61)</f>
        <v>0</v>
      </c>
      <c r="U61" s="52">
        <f>luty!U61</f>
        <v>0</v>
      </c>
      <c r="V61" s="52">
        <f>luty!V61</f>
        <v>0</v>
      </c>
      <c r="W61" s="52">
        <f>luty!W61</f>
        <v>0</v>
      </c>
      <c r="X61" s="52">
        <f>luty!X61</f>
        <v>0</v>
      </c>
      <c r="Y61" s="53">
        <f>luty!Y61</f>
        <v>0</v>
      </c>
      <c r="Z61" s="54">
        <f>luty!Z61</f>
        <v>0</v>
      </c>
      <c r="AA61" s="55">
        <f>luty!AA61</f>
        <v>0</v>
      </c>
      <c r="AB61" s="188">
        <f t="shared" ref="AB61" si="835">IF(OR($B61=$B67,AB64=0),0,ROUND((AC62+AH66)/AB64,0))</f>
        <v>0</v>
      </c>
      <c r="AC61" s="51">
        <f t="shared" ref="AC61:AC62" si="836">SUM(AD61:AJ61)</f>
        <v>0</v>
      </c>
      <c r="AD61" s="52">
        <f>luty!AD61</f>
        <v>0</v>
      </c>
      <c r="AE61" s="52">
        <f>luty!AE61</f>
        <v>0</v>
      </c>
      <c r="AF61" s="52">
        <f>luty!AF61</f>
        <v>0</v>
      </c>
      <c r="AG61" s="52">
        <f>luty!AG61</f>
        <v>0</v>
      </c>
      <c r="AH61" s="53">
        <f>luty!AH61</f>
        <v>0</v>
      </c>
      <c r="AI61" s="54">
        <f>luty!AI61</f>
        <v>0</v>
      </c>
      <c r="AJ61" s="55">
        <f>luty!AJ61</f>
        <v>0</v>
      </c>
      <c r="AK61" s="188">
        <f t="shared" ref="AK61" si="837">IF(OR($B61=$B67,AK64=0),0,ROUND((AL62+AQ66)/AK64,0))</f>
        <v>0</v>
      </c>
      <c r="AL61" s="51">
        <f t="shared" ref="AL61:AL62" si="838">SUM(AM61:AS61)</f>
        <v>0</v>
      </c>
      <c r="AM61" s="52">
        <f>luty!AM61</f>
        <v>0</v>
      </c>
      <c r="AN61" s="52">
        <f>luty!AN61</f>
        <v>0</v>
      </c>
      <c r="AO61" s="52">
        <f>luty!AO61</f>
        <v>0</v>
      </c>
      <c r="AP61" s="52">
        <f>luty!AP61</f>
        <v>0</v>
      </c>
      <c r="AQ61" s="53">
        <f>luty!AQ61</f>
        <v>0</v>
      </c>
      <c r="AR61" s="54">
        <f>luty!AR61</f>
        <v>0</v>
      </c>
      <c r="AS61" s="55">
        <f>luty!AS61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luty!F66</f>
        <v>0</v>
      </c>
      <c r="G66" s="184">
        <f>luty!G66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luty!B67</f>
        <v>0</v>
      </c>
      <c r="C67" s="317">
        <f>luty!C67</f>
        <v>0</v>
      </c>
      <c r="D67" s="317">
        <f>luty!D67</f>
        <v>0</v>
      </c>
      <c r="E67" s="317">
        <f>luty!E67</f>
        <v>0</v>
      </c>
      <c r="F67" s="177">
        <f>luty!F67</f>
        <v>18</v>
      </c>
      <c r="G67" s="185">
        <f>luty!G67</f>
        <v>18</v>
      </c>
      <c r="H67" s="177"/>
      <c r="I67" s="192">
        <f t="shared" ref="I67:I71" si="939">K67+T67+AC67+AL67+AU67</f>
        <v>0</v>
      </c>
      <c r="J67" s="186">
        <f t="shared" ref="J67" si="940">IF(OR($B67=$B73,J70=0),0,ROUND((K68+P72)/J70,0))</f>
        <v>0</v>
      </c>
      <c r="K67" s="51">
        <f t="shared" ref="K67:K68" si="941">SUM(L67:R67)</f>
        <v>0</v>
      </c>
      <c r="L67" s="52">
        <f>luty!L67</f>
        <v>0</v>
      </c>
      <c r="M67" s="52">
        <f>luty!M67</f>
        <v>0</v>
      </c>
      <c r="N67" s="52">
        <f>luty!N67</f>
        <v>0</v>
      </c>
      <c r="O67" s="52">
        <f>luty!O67</f>
        <v>0</v>
      </c>
      <c r="P67" s="53">
        <f>luty!P67</f>
        <v>0</v>
      </c>
      <c r="Q67" s="54">
        <f>luty!Q67</f>
        <v>0</v>
      </c>
      <c r="R67" s="55">
        <f>luty!R67</f>
        <v>0</v>
      </c>
      <c r="S67" s="188">
        <f t="shared" ref="S67" si="942">IF(OR($B67=$B73,S70=0),0,ROUND((T68+Y72)/S70,0))</f>
        <v>0</v>
      </c>
      <c r="T67" s="51">
        <f t="shared" ref="T67:T68" si="943">SUM(U67:AA67)</f>
        <v>0</v>
      </c>
      <c r="U67" s="52">
        <f>luty!U67</f>
        <v>0</v>
      </c>
      <c r="V67" s="52">
        <f>luty!V67</f>
        <v>0</v>
      </c>
      <c r="W67" s="52">
        <f>luty!W67</f>
        <v>0</v>
      </c>
      <c r="X67" s="52">
        <f>luty!X67</f>
        <v>0</v>
      </c>
      <c r="Y67" s="53">
        <f>luty!Y67</f>
        <v>0</v>
      </c>
      <c r="Z67" s="54">
        <f>luty!Z67</f>
        <v>0</v>
      </c>
      <c r="AA67" s="55">
        <f>luty!AA67</f>
        <v>0</v>
      </c>
      <c r="AB67" s="188">
        <f t="shared" ref="AB67" si="944">IF(OR($B67=$B73,AB70=0),0,ROUND((AC68+AH72)/AB70,0))</f>
        <v>0</v>
      </c>
      <c r="AC67" s="51">
        <f t="shared" ref="AC67:AC68" si="945">SUM(AD67:AJ67)</f>
        <v>0</v>
      </c>
      <c r="AD67" s="52">
        <f>luty!AD67</f>
        <v>0</v>
      </c>
      <c r="AE67" s="52">
        <f>luty!AE67</f>
        <v>0</v>
      </c>
      <c r="AF67" s="52">
        <f>luty!AF67</f>
        <v>0</v>
      </c>
      <c r="AG67" s="52">
        <f>luty!AG67</f>
        <v>0</v>
      </c>
      <c r="AH67" s="53">
        <f>luty!AH67</f>
        <v>0</v>
      </c>
      <c r="AI67" s="54">
        <f>luty!AI67</f>
        <v>0</v>
      </c>
      <c r="AJ67" s="55">
        <f>luty!AJ67</f>
        <v>0</v>
      </c>
      <c r="AK67" s="188">
        <f t="shared" ref="AK67" si="946">IF(OR($B67=$B73,AK70=0),0,ROUND((AL68+AQ72)/AK70,0))</f>
        <v>0</v>
      </c>
      <c r="AL67" s="51">
        <f t="shared" ref="AL67:AL68" si="947">SUM(AM67:AS67)</f>
        <v>0</v>
      </c>
      <c r="AM67" s="52">
        <f>luty!AM67</f>
        <v>0</v>
      </c>
      <c r="AN67" s="52">
        <f>luty!AN67</f>
        <v>0</v>
      </c>
      <c r="AO67" s="52">
        <f>luty!AO67</f>
        <v>0</v>
      </c>
      <c r="AP67" s="52">
        <f>luty!AP67</f>
        <v>0</v>
      </c>
      <c r="AQ67" s="53">
        <f>luty!AQ67</f>
        <v>0</v>
      </c>
      <c r="AR67" s="54">
        <f>luty!AR67</f>
        <v>0</v>
      </c>
      <c r="AS67" s="55">
        <f>luty!AS67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luty!F72</f>
        <v>0</v>
      </c>
      <c r="G72" s="184">
        <f>luty!G72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luty!B73</f>
        <v>0</v>
      </c>
      <c r="C73" s="317">
        <f>luty!C73</f>
        <v>0</v>
      </c>
      <c r="D73" s="317">
        <f>luty!D73</f>
        <v>0</v>
      </c>
      <c r="E73" s="317">
        <f>luty!E73</f>
        <v>0</v>
      </c>
      <c r="F73" s="177">
        <f>luty!F73</f>
        <v>18</v>
      </c>
      <c r="G73" s="185">
        <f>luty!G73</f>
        <v>18</v>
      </c>
      <c r="H73" s="177"/>
      <c r="I73" s="192">
        <f t="shared" ref="I73:I77" si="1048">K73+T73+AC73+AL73+AU73</f>
        <v>0</v>
      </c>
      <c r="J73" s="186">
        <f t="shared" ref="J73" si="1049">IF(OR($B73=$B79,J76=0),0,ROUND((K74+P78)/J76,0))</f>
        <v>0</v>
      </c>
      <c r="K73" s="51">
        <f t="shared" ref="K73:K74" si="1050">SUM(L73:R73)</f>
        <v>0</v>
      </c>
      <c r="L73" s="52">
        <f>luty!L73</f>
        <v>0</v>
      </c>
      <c r="M73" s="52">
        <f>luty!M73</f>
        <v>0</v>
      </c>
      <c r="N73" s="52">
        <f>luty!N73</f>
        <v>0</v>
      </c>
      <c r="O73" s="52">
        <f>luty!O73</f>
        <v>0</v>
      </c>
      <c r="P73" s="53">
        <f>luty!P73</f>
        <v>0</v>
      </c>
      <c r="Q73" s="54">
        <f>luty!Q73</f>
        <v>0</v>
      </c>
      <c r="R73" s="55">
        <f>luty!R73</f>
        <v>0</v>
      </c>
      <c r="S73" s="188">
        <f t="shared" ref="S73" si="1051">IF(OR($B73=$B79,S76=0),0,ROUND((T74+Y78)/S76,0))</f>
        <v>0</v>
      </c>
      <c r="T73" s="51">
        <f t="shared" ref="T73:T74" si="1052">SUM(U73:AA73)</f>
        <v>0</v>
      </c>
      <c r="U73" s="52">
        <f>luty!U73</f>
        <v>0</v>
      </c>
      <c r="V73" s="52">
        <f>luty!V73</f>
        <v>0</v>
      </c>
      <c r="W73" s="52">
        <f>luty!W73</f>
        <v>0</v>
      </c>
      <c r="X73" s="52">
        <f>luty!X73</f>
        <v>0</v>
      </c>
      <c r="Y73" s="53">
        <f>luty!Y73</f>
        <v>0</v>
      </c>
      <c r="Z73" s="54">
        <f>luty!Z73</f>
        <v>0</v>
      </c>
      <c r="AA73" s="55">
        <f>luty!AA73</f>
        <v>0</v>
      </c>
      <c r="AB73" s="188">
        <f t="shared" ref="AB73" si="1053">IF(OR($B73=$B79,AB76=0),0,ROUND((AC74+AH78)/AB76,0))</f>
        <v>0</v>
      </c>
      <c r="AC73" s="51">
        <f t="shared" ref="AC73:AC74" si="1054">SUM(AD73:AJ73)</f>
        <v>0</v>
      </c>
      <c r="AD73" s="52">
        <f>luty!AD73</f>
        <v>0</v>
      </c>
      <c r="AE73" s="52">
        <f>luty!AE73</f>
        <v>0</v>
      </c>
      <c r="AF73" s="52">
        <f>luty!AF73</f>
        <v>0</v>
      </c>
      <c r="AG73" s="52">
        <f>luty!AG73</f>
        <v>0</v>
      </c>
      <c r="AH73" s="53">
        <f>luty!AH73</f>
        <v>0</v>
      </c>
      <c r="AI73" s="54">
        <f>luty!AI73</f>
        <v>0</v>
      </c>
      <c r="AJ73" s="55">
        <f>luty!AJ73</f>
        <v>0</v>
      </c>
      <c r="AK73" s="188">
        <f t="shared" ref="AK73" si="1055">IF(OR($B73=$B79,AK76=0),0,ROUND((AL74+AQ78)/AK76,0))</f>
        <v>0</v>
      </c>
      <c r="AL73" s="51">
        <f t="shared" ref="AL73:AL74" si="1056">SUM(AM73:AS73)</f>
        <v>0</v>
      </c>
      <c r="AM73" s="52">
        <f>luty!AM73</f>
        <v>0</v>
      </c>
      <c r="AN73" s="52">
        <f>luty!AN73</f>
        <v>0</v>
      </c>
      <c r="AO73" s="52">
        <f>luty!AO73</f>
        <v>0</v>
      </c>
      <c r="AP73" s="52">
        <f>luty!AP73</f>
        <v>0</v>
      </c>
      <c r="AQ73" s="53">
        <f>luty!AQ73</f>
        <v>0</v>
      </c>
      <c r="AR73" s="54">
        <f>luty!AR73</f>
        <v>0</v>
      </c>
      <c r="AS73" s="55">
        <f>luty!AS73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luty!F78</f>
        <v>0</v>
      </c>
      <c r="G78" s="184">
        <f>luty!G78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luty!B79</f>
        <v>0</v>
      </c>
      <c r="C79" s="317">
        <f>luty!C79</f>
        <v>0</v>
      </c>
      <c r="D79" s="317">
        <f>luty!D79</f>
        <v>0</v>
      </c>
      <c r="E79" s="317">
        <f>luty!E79</f>
        <v>0</v>
      </c>
      <c r="F79" s="177">
        <f>luty!F79</f>
        <v>18</v>
      </c>
      <c r="G79" s="185">
        <f>luty!G79</f>
        <v>18</v>
      </c>
      <c r="H79" s="177"/>
      <c r="I79" s="192">
        <f t="shared" ref="I79:I83" si="1157">K79+T79+AC79+AL79+AU79</f>
        <v>0</v>
      </c>
      <c r="J79" s="186">
        <f t="shared" ref="J79" si="1158">IF(OR($B79=$B85,J82=0),0,ROUND((K80+P84)/J82,0))</f>
        <v>0</v>
      </c>
      <c r="K79" s="51">
        <f t="shared" ref="K79:K80" si="1159">SUM(L79:R79)</f>
        <v>0</v>
      </c>
      <c r="L79" s="52">
        <f>luty!L79</f>
        <v>0</v>
      </c>
      <c r="M79" s="52">
        <f>luty!M79</f>
        <v>0</v>
      </c>
      <c r="N79" s="52">
        <f>luty!N79</f>
        <v>0</v>
      </c>
      <c r="O79" s="52">
        <f>luty!O79</f>
        <v>0</v>
      </c>
      <c r="P79" s="53">
        <f>luty!P79</f>
        <v>0</v>
      </c>
      <c r="Q79" s="54">
        <f>luty!Q79</f>
        <v>0</v>
      </c>
      <c r="R79" s="55">
        <f>luty!R79</f>
        <v>0</v>
      </c>
      <c r="S79" s="188">
        <f t="shared" ref="S79" si="1160">IF(OR($B79=$B85,S82=0),0,ROUND((T80+Y84)/S82,0))</f>
        <v>0</v>
      </c>
      <c r="T79" s="51">
        <f t="shared" ref="T79:T80" si="1161">SUM(U79:AA79)</f>
        <v>0</v>
      </c>
      <c r="U79" s="52">
        <f>luty!U79</f>
        <v>0</v>
      </c>
      <c r="V79" s="52">
        <f>luty!V79</f>
        <v>0</v>
      </c>
      <c r="W79" s="52">
        <f>luty!W79</f>
        <v>0</v>
      </c>
      <c r="X79" s="52">
        <f>luty!X79</f>
        <v>0</v>
      </c>
      <c r="Y79" s="53">
        <f>luty!Y79</f>
        <v>0</v>
      </c>
      <c r="Z79" s="54">
        <f>luty!Z79</f>
        <v>0</v>
      </c>
      <c r="AA79" s="55">
        <f>luty!AA79</f>
        <v>0</v>
      </c>
      <c r="AB79" s="188">
        <f t="shared" ref="AB79" si="1162">IF(OR($B79=$B85,AB82=0),0,ROUND((AC80+AH84)/AB82,0))</f>
        <v>0</v>
      </c>
      <c r="AC79" s="51">
        <f t="shared" ref="AC79:AC80" si="1163">SUM(AD79:AJ79)</f>
        <v>0</v>
      </c>
      <c r="AD79" s="52">
        <f>luty!AD79</f>
        <v>0</v>
      </c>
      <c r="AE79" s="52">
        <f>luty!AE79</f>
        <v>0</v>
      </c>
      <c r="AF79" s="52">
        <f>luty!AF79</f>
        <v>0</v>
      </c>
      <c r="AG79" s="52">
        <f>luty!AG79</f>
        <v>0</v>
      </c>
      <c r="AH79" s="53">
        <f>luty!AH79</f>
        <v>0</v>
      </c>
      <c r="AI79" s="54">
        <f>luty!AI79</f>
        <v>0</v>
      </c>
      <c r="AJ79" s="55">
        <f>luty!AJ79</f>
        <v>0</v>
      </c>
      <c r="AK79" s="188">
        <f t="shared" ref="AK79" si="1164">IF(OR($B79=$B85,AK82=0),0,ROUND((AL80+AQ84)/AK82,0))</f>
        <v>0</v>
      </c>
      <c r="AL79" s="51">
        <f t="shared" ref="AL79:AL80" si="1165">SUM(AM79:AS79)</f>
        <v>0</v>
      </c>
      <c r="AM79" s="52">
        <f>luty!AM79</f>
        <v>0</v>
      </c>
      <c r="AN79" s="52">
        <f>luty!AN79</f>
        <v>0</v>
      </c>
      <c r="AO79" s="52">
        <f>luty!AO79</f>
        <v>0</v>
      </c>
      <c r="AP79" s="52">
        <f>luty!AP79</f>
        <v>0</v>
      </c>
      <c r="AQ79" s="53">
        <f>luty!AQ79</f>
        <v>0</v>
      </c>
      <c r="AR79" s="54">
        <f>luty!AR79</f>
        <v>0</v>
      </c>
      <c r="AS79" s="55">
        <f>luty!AS79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luty!F84</f>
        <v>0</v>
      </c>
      <c r="G84" s="184">
        <f>luty!G84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luty!B85</f>
        <v>0</v>
      </c>
      <c r="C85" s="317">
        <f>luty!C85</f>
        <v>0</v>
      </c>
      <c r="D85" s="317">
        <f>luty!D85</f>
        <v>0</v>
      </c>
      <c r="E85" s="317">
        <f>luty!E85</f>
        <v>0</v>
      </c>
      <c r="F85" s="177">
        <f>luty!F85</f>
        <v>18</v>
      </c>
      <c r="G85" s="185">
        <f>luty!G85</f>
        <v>18</v>
      </c>
      <c r="H85" s="177"/>
      <c r="I85" s="192">
        <f t="shared" ref="I85:I89" si="1266">K85+T85+AC85+AL85+AU85</f>
        <v>0</v>
      </c>
      <c r="J85" s="186">
        <f t="shared" ref="J85" si="1267">IF(OR($B85=$B91,J88=0),0,ROUND((K86+P90)/J88,0))</f>
        <v>0</v>
      </c>
      <c r="K85" s="51">
        <f t="shared" ref="K85:K86" si="1268">SUM(L85:R85)</f>
        <v>0</v>
      </c>
      <c r="L85" s="52">
        <f>luty!L85</f>
        <v>0</v>
      </c>
      <c r="M85" s="52">
        <f>luty!M85</f>
        <v>0</v>
      </c>
      <c r="N85" s="52">
        <f>luty!N85</f>
        <v>0</v>
      </c>
      <c r="O85" s="52">
        <f>luty!O85</f>
        <v>0</v>
      </c>
      <c r="P85" s="53">
        <f>luty!P85</f>
        <v>0</v>
      </c>
      <c r="Q85" s="54">
        <f>luty!Q85</f>
        <v>0</v>
      </c>
      <c r="R85" s="55">
        <f>luty!R85</f>
        <v>0</v>
      </c>
      <c r="S85" s="188">
        <f t="shared" ref="S85" si="1269">IF(OR($B85=$B91,S88=0),0,ROUND((T86+Y90)/S88,0))</f>
        <v>0</v>
      </c>
      <c r="T85" s="51">
        <f t="shared" ref="T85:T86" si="1270">SUM(U85:AA85)</f>
        <v>0</v>
      </c>
      <c r="U85" s="52">
        <f>luty!U85</f>
        <v>0</v>
      </c>
      <c r="V85" s="52">
        <f>luty!V85</f>
        <v>0</v>
      </c>
      <c r="W85" s="52">
        <f>luty!W85</f>
        <v>0</v>
      </c>
      <c r="X85" s="52">
        <f>luty!X85</f>
        <v>0</v>
      </c>
      <c r="Y85" s="53">
        <f>luty!Y85</f>
        <v>0</v>
      </c>
      <c r="Z85" s="54">
        <f>luty!Z85</f>
        <v>0</v>
      </c>
      <c r="AA85" s="55">
        <f>luty!AA85</f>
        <v>0</v>
      </c>
      <c r="AB85" s="188">
        <f t="shared" ref="AB85" si="1271">IF(OR($B85=$B91,AB88=0),0,ROUND((AC86+AH90)/AB88,0))</f>
        <v>0</v>
      </c>
      <c r="AC85" s="51">
        <f t="shared" ref="AC85:AC86" si="1272">SUM(AD85:AJ85)</f>
        <v>0</v>
      </c>
      <c r="AD85" s="52">
        <f>luty!AD85</f>
        <v>0</v>
      </c>
      <c r="AE85" s="52">
        <f>luty!AE85</f>
        <v>0</v>
      </c>
      <c r="AF85" s="52">
        <f>luty!AF85</f>
        <v>0</v>
      </c>
      <c r="AG85" s="52">
        <f>luty!AG85</f>
        <v>0</v>
      </c>
      <c r="AH85" s="53">
        <f>luty!AH85</f>
        <v>0</v>
      </c>
      <c r="AI85" s="54">
        <f>luty!AI85</f>
        <v>0</v>
      </c>
      <c r="AJ85" s="55">
        <f>luty!AJ85</f>
        <v>0</v>
      </c>
      <c r="AK85" s="188">
        <f t="shared" ref="AK85" si="1273">IF(OR($B85=$B91,AK88=0),0,ROUND((AL86+AQ90)/AK88,0))</f>
        <v>0</v>
      </c>
      <c r="AL85" s="51">
        <f t="shared" ref="AL85:AL86" si="1274">SUM(AM85:AS85)</f>
        <v>0</v>
      </c>
      <c r="AM85" s="52">
        <f>luty!AM85</f>
        <v>0</v>
      </c>
      <c r="AN85" s="52">
        <f>luty!AN85</f>
        <v>0</v>
      </c>
      <c r="AO85" s="52">
        <f>luty!AO85</f>
        <v>0</v>
      </c>
      <c r="AP85" s="52">
        <f>luty!AP85</f>
        <v>0</v>
      </c>
      <c r="AQ85" s="53">
        <f>luty!AQ85</f>
        <v>0</v>
      </c>
      <c r="AR85" s="54">
        <f>luty!AR85</f>
        <v>0</v>
      </c>
      <c r="AS85" s="55">
        <f>luty!AS85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luty!F90</f>
        <v>0</v>
      </c>
      <c r="G90" s="184">
        <f>luty!G90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luty!B91</f>
        <v>0</v>
      </c>
      <c r="C91" s="317">
        <f>luty!C91</f>
        <v>0</v>
      </c>
      <c r="D91" s="317">
        <f>luty!D91</f>
        <v>0</v>
      </c>
      <c r="E91" s="317">
        <f>luty!E91</f>
        <v>0</v>
      </c>
      <c r="F91" s="177">
        <f>luty!F91</f>
        <v>18</v>
      </c>
      <c r="G91" s="185">
        <f>luty!G91</f>
        <v>18</v>
      </c>
      <c r="H91" s="177"/>
      <c r="I91" s="192">
        <f t="shared" ref="I91:I95" si="1375">K91+T91+AC91+AL91+AU91</f>
        <v>0</v>
      </c>
      <c r="J91" s="186">
        <f t="shared" ref="J91" si="1376">IF(OR($B91=$B97,J94=0),0,ROUND((K92+P96)/J94,0))</f>
        <v>0</v>
      </c>
      <c r="K91" s="51">
        <f t="shared" ref="K91:K92" si="1377">SUM(L91:R91)</f>
        <v>0</v>
      </c>
      <c r="L91" s="52">
        <f>luty!L91</f>
        <v>0</v>
      </c>
      <c r="M91" s="52">
        <f>luty!M91</f>
        <v>0</v>
      </c>
      <c r="N91" s="52">
        <f>luty!N91</f>
        <v>0</v>
      </c>
      <c r="O91" s="52">
        <f>luty!O91</f>
        <v>0</v>
      </c>
      <c r="P91" s="53">
        <f>luty!P91</f>
        <v>0</v>
      </c>
      <c r="Q91" s="54">
        <f>luty!Q91</f>
        <v>0</v>
      </c>
      <c r="R91" s="55">
        <f>luty!R91</f>
        <v>0</v>
      </c>
      <c r="S91" s="188">
        <f t="shared" ref="S91" si="1378">IF(OR($B91=$B97,S94=0),0,ROUND((T92+Y96)/S94,0))</f>
        <v>0</v>
      </c>
      <c r="T91" s="51">
        <f t="shared" ref="T91:T92" si="1379">SUM(U91:AA91)</f>
        <v>0</v>
      </c>
      <c r="U91" s="52">
        <f>luty!U91</f>
        <v>0</v>
      </c>
      <c r="V91" s="52">
        <f>luty!V91</f>
        <v>0</v>
      </c>
      <c r="W91" s="52">
        <f>luty!W91</f>
        <v>0</v>
      </c>
      <c r="X91" s="52">
        <f>luty!X91</f>
        <v>0</v>
      </c>
      <c r="Y91" s="53">
        <f>luty!Y91</f>
        <v>0</v>
      </c>
      <c r="Z91" s="54">
        <f>luty!Z91</f>
        <v>0</v>
      </c>
      <c r="AA91" s="55">
        <f>luty!AA91</f>
        <v>0</v>
      </c>
      <c r="AB91" s="188">
        <f t="shared" ref="AB91" si="1380">IF(OR($B91=$B97,AB94=0),0,ROUND((AC92+AH96)/AB94,0))</f>
        <v>0</v>
      </c>
      <c r="AC91" s="51">
        <f t="shared" ref="AC91:AC92" si="1381">SUM(AD91:AJ91)</f>
        <v>0</v>
      </c>
      <c r="AD91" s="52">
        <f>luty!AD91</f>
        <v>0</v>
      </c>
      <c r="AE91" s="52">
        <f>luty!AE91</f>
        <v>0</v>
      </c>
      <c r="AF91" s="52">
        <f>luty!AF91</f>
        <v>0</v>
      </c>
      <c r="AG91" s="52">
        <f>luty!AG91</f>
        <v>0</v>
      </c>
      <c r="AH91" s="53">
        <f>luty!AH91</f>
        <v>0</v>
      </c>
      <c r="AI91" s="54">
        <f>luty!AI91</f>
        <v>0</v>
      </c>
      <c r="AJ91" s="55">
        <f>luty!AJ91</f>
        <v>0</v>
      </c>
      <c r="AK91" s="188">
        <f t="shared" ref="AK91" si="1382">IF(OR($B91=$B97,AK94=0),0,ROUND((AL92+AQ96)/AK94,0))</f>
        <v>0</v>
      </c>
      <c r="AL91" s="51">
        <f t="shared" ref="AL91:AL92" si="1383">SUM(AM91:AS91)</f>
        <v>0</v>
      </c>
      <c r="AM91" s="52">
        <f>luty!AM91</f>
        <v>0</v>
      </c>
      <c r="AN91" s="52">
        <f>luty!AN91</f>
        <v>0</v>
      </c>
      <c r="AO91" s="52">
        <f>luty!AO91</f>
        <v>0</v>
      </c>
      <c r="AP91" s="52">
        <f>luty!AP91</f>
        <v>0</v>
      </c>
      <c r="AQ91" s="53">
        <f>luty!AQ91</f>
        <v>0</v>
      </c>
      <c r="AR91" s="54">
        <f>luty!AR91</f>
        <v>0</v>
      </c>
      <c r="AS91" s="55">
        <f>luty!AS91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luty!F96</f>
        <v>0</v>
      </c>
      <c r="G96" s="184">
        <f>luty!G96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luty!B97</f>
        <v>0</v>
      </c>
      <c r="C97" s="317">
        <f>luty!C97</f>
        <v>0</v>
      </c>
      <c r="D97" s="317">
        <f>luty!D97</f>
        <v>0</v>
      </c>
      <c r="E97" s="317">
        <f>luty!E97</f>
        <v>0</v>
      </c>
      <c r="F97" s="177">
        <f>luty!F97</f>
        <v>18</v>
      </c>
      <c r="G97" s="185">
        <f>luty!G97</f>
        <v>18</v>
      </c>
      <c r="H97" s="177"/>
      <c r="I97" s="192">
        <f t="shared" ref="I97:I101" si="1484">K97+T97+AC97+AL97+AU97</f>
        <v>0</v>
      </c>
      <c r="J97" s="186">
        <f t="shared" ref="J97" si="1485">IF(OR($B97=$B103,J100=0),0,ROUND((K98+P102)/J100,0))</f>
        <v>0</v>
      </c>
      <c r="K97" s="51">
        <f t="shared" ref="K97:K98" si="1486">SUM(L97:R97)</f>
        <v>0</v>
      </c>
      <c r="L97" s="52">
        <f>luty!L97</f>
        <v>0</v>
      </c>
      <c r="M97" s="52">
        <f>luty!M97</f>
        <v>0</v>
      </c>
      <c r="N97" s="52">
        <f>luty!N97</f>
        <v>0</v>
      </c>
      <c r="O97" s="52">
        <f>luty!O97</f>
        <v>0</v>
      </c>
      <c r="P97" s="53">
        <f>luty!P97</f>
        <v>0</v>
      </c>
      <c r="Q97" s="54">
        <f>luty!Q97</f>
        <v>0</v>
      </c>
      <c r="R97" s="55">
        <f>luty!R97</f>
        <v>0</v>
      </c>
      <c r="S97" s="188">
        <f t="shared" ref="S97" si="1487">IF(OR($B97=$B103,S100=0),0,ROUND((T98+Y102)/S100,0))</f>
        <v>0</v>
      </c>
      <c r="T97" s="51">
        <f t="shared" ref="T97:T98" si="1488">SUM(U97:AA97)</f>
        <v>0</v>
      </c>
      <c r="U97" s="52">
        <f>luty!U97</f>
        <v>0</v>
      </c>
      <c r="V97" s="52">
        <f>luty!V97</f>
        <v>0</v>
      </c>
      <c r="W97" s="52">
        <f>luty!W97</f>
        <v>0</v>
      </c>
      <c r="X97" s="52">
        <f>luty!X97</f>
        <v>0</v>
      </c>
      <c r="Y97" s="53">
        <f>luty!Y97</f>
        <v>0</v>
      </c>
      <c r="Z97" s="54">
        <f>luty!Z97</f>
        <v>0</v>
      </c>
      <c r="AA97" s="55">
        <f>luty!AA97</f>
        <v>0</v>
      </c>
      <c r="AB97" s="188">
        <f t="shared" ref="AB97" si="1489">IF(OR($B97=$B103,AB100=0),0,ROUND((AC98+AH102)/AB100,0))</f>
        <v>0</v>
      </c>
      <c r="AC97" s="51">
        <f t="shared" ref="AC97:AC98" si="1490">SUM(AD97:AJ97)</f>
        <v>0</v>
      </c>
      <c r="AD97" s="52">
        <f>luty!AD97</f>
        <v>0</v>
      </c>
      <c r="AE97" s="52">
        <f>luty!AE97</f>
        <v>0</v>
      </c>
      <c r="AF97" s="52">
        <f>luty!AF97</f>
        <v>0</v>
      </c>
      <c r="AG97" s="52">
        <f>luty!AG97</f>
        <v>0</v>
      </c>
      <c r="AH97" s="53">
        <f>luty!AH97</f>
        <v>0</v>
      </c>
      <c r="AI97" s="54">
        <f>luty!AI97</f>
        <v>0</v>
      </c>
      <c r="AJ97" s="55">
        <f>luty!AJ97</f>
        <v>0</v>
      </c>
      <c r="AK97" s="188">
        <f t="shared" ref="AK97" si="1491">IF(OR($B97=$B103,AK100=0),0,ROUND((AL98+AQ102)/AK100,0))</f>
        <v>0</v>
      </c>
      <c r="AL97" s="51">
        <f t="shared" ref="AL97:AL98" si="1492">SUM(AM97:AS97)</f>
        <v>0</v>
      </c>
      <c r="AM97" s="52">
        <f>luty!AM97</f>
        <v>0</v>
      </c>
      <c r="AN97" s="52">
        <f>luty!AN97</f>
        <v>0</v>
      </c>
      <c r="AO97" s="52">
        <f>luty!AO97</f>
        <v>0</v>
      </c>
      <c r="AP97" s="52">
        <f>luty!AP97</f>
        <v>0</v>
      </c>
      <c r="AQ97" s="53">
        <f>luty!AQ97</f>
        <v>0</v>
      </c>
      <c r="AR97" s="54">
        <f>luty!AR97</f>
        <v>0</v>
      </c>
      <c r="AS97" s="55">
        <f>luty!AS97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luty!F102</f>
        <v>0</v>
      </c>
      <c r="G102" s="184">
        <f>luty!G102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luty!B103</f>
        <v>0</v>
      </c>
      <c r="C103" s="317">
        <f>luty!C103</f>
        <v>0</v>
      </c>
      <c r="D103" s="317">
        <f>luty!D103</f>
        <v>0</v>
      </c>
      <c r="E103" s="317">
        <f>luty!E103</f>
        <v>0</v>
      </c>
      <c r="F103" s="177">
        <f>luty!F103</f>
        <v>18</v>
      </c>
      <c r="G103" s="185">
        <f>luty!G103</f>
        <v>18</v>
      </c>
      <c r="H103" s="177"/>
      <c r="I103" s="192">
        <f t="shared" ref="I103:I107" si="1593">K103+T103+AC103+AL103+AU103</f>
        <v>0</v>
      </c>
      <c r="J103" s="186">
        <f t="shared" ref="J103" si="1594">IF(OR($B103=$B109,J106=0),0,ROUND((K104+P108)/J106,0))</f>
        <v>0</v>
      </c>
      <c r="K103" s="51">
        <f t="shared" ref="K103:K104" si="1595">SUM(L103:R103)</f>
        <v>0</v>
      </c>
      <c r="L103" s="52">
        <f>luty!L103</f>
        <v>0</v>
      </c>
      <c r="M103" s="52">
        <f>luty!M103</f>
        <v>0</v>
      </c>
      <c r="N103" s="52">
        <f>luty!N103</f>
        <v>0</v>
      </c>
      <c r="O103" s="52">
        <f>luty!O103</f>
        <v>0</v>
      </c>
      <c r="P103" s="53">
        <f>luty!P103</f>
        <v>0</v>
      </c>
      <c r="Q103" s="54">
        <f>luty!Q103</f>
        <v>0</v>
      </c>
      <c r="R103" s="55">
        <f>luty!R103</f>
        <v>0</v>
      </c>
      <c r="S103" s="188">
        <f t="shared" ref="S103" si="1596">IF(OR($B103=$B109,S106=0),0,ROUND((T104+Y108)/S106,0))</f>
        <v>0</v>
      </c>
      <c r="T103" s="51">
        <f t="shared" ref="T103:T104" si="1597">SUM(U103:AA103)</f>
        <v>0</v>
      </c>
      <c r="U103" s="52">
        <f>luty!U103</f>
        <v>0</v>
      </c>
      <c r="V103" s="52">
        <f>luty!V103</f>
        <v>0</v>
      </c>
      <c r="W103" s="52">
        <f>luty!W103</f>
        <v>0</v>
      </c>
      <c r="X103" s="52">
        <f>luty!X103</f>
        <v>0</v>
      </c>
      <c r="Y103" s="53">
        <f>luty!Y103</f>
        <v>0</v>
      </c>
      <c r="Z103" s="54">
        <f>luty!Z103</f>
        <v>0</v>
      </c>
      <c r="AA103" s="55">
        <f>luty!AA103</f>
        <v>0</v>
      </c>
      <c r="AB103" s="188">
        <f t="shared" ref="AB103" si="1598">IF(OR($B103=$B109,AB106=0),0,ROUND((AC104+AH108)/AB106,0))</f>
        <v>0</v>
      </c>
      <c r="AC103" s="51">
        <f t="shared" ref="AC103:AC104" si="1599">SUM(AD103:AJ103)</f>
        <v>0</v>
      </c>
      <c r="AD103" s="52">
        <f>luty!AD103</f>
        <v>0</v>
      </c>
      <c r="AE103" s="52">
        <f>luty!AE103</f>
        <v>0</v>
      </c>
      <c r="AF103" s="52">
        <f>luty!AF103</f>
        <v>0</v>
      </c>
      <c r="AG103" s="52">
        <f>luty!AG103</f>
        <v>0</v>
      </c>
      <c r="AH103" s="53">
        <f>luty!AH103</f>
        <v>0</v>
      </c>
      <c r="AI103" s="54">
        <f>luty!AI103</f>
        <v>0</v>
      </c>
      <c r="AJ103" s="55">
        <f>luty!AJ103</f>
        <v>0</v>
      </c>
      <c r="AK103" s="188">
        <f t="shared" ref="AK103" si="1600">IF(OR($B103=$B109,AK106=0),0,ROUND((AL104+AQ108)/AK106,0))</f>
        <v>0</v>
      </c>
      <c r="AL103" s="51">
        <f t="shared" ref="AL103:AL104" si="1601">SUM(AM103:AS103)</f>
        <v>0</v>
      </c>
      <c r="AM103" s="52">
        <f>luty!AM103</f>
        <v>0</v>
      </c>
      <c r="AN103" s="52">
        <f>luty!AN103</f>
        <v>0</v>
      </c>
      <c r="AO103" s="52">
        <f>luty!AO103</f>
        <v>0</v>
      </c>
      <c r="AP103" s="52">
        <f>luty!AP103</f>
        <v>0</v>
      </c>
      <c r="AQ103" s="53">
        <f>luty!AQ103</f>
        <v>0</v>
      </c>
      <c r="AR103" s="54">
        <f>luty!AR103</f>
        <v>0</v>
      </c>
      <c r="AS103" s="55">
        <f>luty!AS103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luty!F108</f>
        <v>0</v>
      </c>
      <c r="G108" s="184">
        <f>luty!G108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luty!B109</f>
        <v>0</v>
      </c>
      <c r="C109" s="317">
        <f>luty!C109</f>
        <v>0</v>
      </c>
      <c r="D109" s="317">
        <f>luty!D109</f>
        <v>0</v>
      </c>
      <c r="E109" s="317">
        <f>luty!E109</f>
        <v>0</v>
      </c>
      <c r="F109" s="177">
        <f>luty!F109</f>
        <v>18</v>
      </c>
      <c r="G109" s="185">
        <f>luty!G109</f>
        <v>18</v>
      </c>
      <c r="H109" s="177"/>
      <c r="I109" s="192">
        <f t="shared" ref="I109:I113" si="1702">K109+T109+AC109+AL109+AU109</f>
        <v>0</v>
      </c>
      <c r="J109" s="186">
        <f t="shared" ref="J109" si="1703">IF(OR($B109=$B115,J112=0),0,ROUND((K110+P114)/J112,0))</f>
        <v>0</v>
      </c>
      <c r="K109" s="51">
        <f t="shared" ref="K109:K110" si="1704">SUM(L109:R109)</f>
        <v>0</v>
      </c>
      <c r="L109" s="52">
        <f>luty!L109</f>
        <v>0</v>
      </c>
      <c r="M109" s="52">
        <f>luty!M109</f>
        <v>0</v>
      </c>
      <c r="N109" s="52">
        <f>luty!N109</f>
        <v>0</v>
      </c>
      <c r="O109" s="52">
        <f>luty!O109</f>
        <v>0</v>
      </c>
      <c r="P109" s="53">
        <f>luty!P109</f>
        <v>0</v>
      </c>
      <c r="Q109" s="54">
        <f>luty!Q109</f>
        <v>0</v>
      </c>
      <c r="R109" s="55">
        <f>luty!R109</f>
        <v>0</v>
      </c>
      <c r="S109" s="188">
        <f t="shared" ref="S109" si="1705">IF(OR($B109=$B115,S112=0),0,ROUND((T110+Y114)/S112,0))</f>
        <v>0</v>
      </c>
      <c r="T109" s="51">
        <f t="shared" ref="T109:T110" si="1706">SUM(U109:AA109)</f>
        <v>0</v>
      </c>
      <c r="U109" s="52">
        <f>luty!U109</f>
        <v>0</v>
      </c>
      <c r="V109" s="52">
        <f>luty!V109</f>
        <v>0</v>
      </c>
      <c r="W109" s="52">
        <f>luty!W109</f>
        <v>0</v>
      </c>
      <c r="X109" s="52">
        <f>luty!X109</f>
        <v>0</v>
      </c>
      <c r="Y109" s="53">
        <f>luty!Y109</f>
        <v>0</v>
      </c>
      <c r="Z109" s="54">
        <f>luty!Z109</f>
        <v>0</v>
      </c>
      <c r="AA109" s="55">
        <f>luty!AA109</f>
        <v>0</v>
      </c>
      <c r="AB109" s="188">
        <f t="shared" ref="AB109" si="1707">IF(OR($B109=$B115,AB112=0),0,ROUND((AC110+AH114)/AB112,0))</f>
        <v>0</v>
      </c>
      <c r="AC109" s="51">
        <f t="shared" ref="AC109:AC110" si="1708">SUM(AD109:AJ109)</f>
        <v>0</v>
      </c>
      <c r="AD109" s="52">
        <f>luty!AD109</f>
        <v>0</v>
      </c>
      <c r="AE109" s="52">
        <f>luty!AE109</f>
        <v>0</v>
      </c>
      <c r="AF109" s="52">
        <f>luty!AF109</f>
        <v>0</v>
      </c>
      <c r="AG109" s="52">
        <f>luty!AG109</f>
        <v>0</v>
      </c>
      <c r="AH109" s="53">
        <f>luty!AH109</f>
        <v>0</v>
      </c>
      <c r="AI109" s="54">
        <f>luty!AI109</f>
        <v>0</v>
      </c>
      <c r="AJ109" s="55">
        <f>luty!AJ109</f>
        <v>0</v>
      </c>
      <c r="AK109" s="188">
        <f t="shared" ref="AK109" si="1709">IF(OR($B109=$B115,AK112=0),0,ROUND((AL110+AQ114)/AK112,0))</f>
        <v>0</v>
      </c>
      <c r="AL109" s="51">
        <f t="shared" ref="AL109:AL110" si="1710">SUM(AM109:AS109)</f>
        <v>0</v>
      </c>
      <c r="AM109" s="52">
        <f>luty!AM109</f>
        <v>0</v>
      </c>
      <c r="AN109" s="52">
        <f>luty!AN109</f>
        <v>0</v>
      </c>
      <c r="AO109" s="52">
        <f>luty!AO109</f>
        <v>0</v>
      </c>
      <c r="AP109" s="52">
        <f>luty!AP109</f>
        <v>0</v>
      </c>
      <c r="AQ109" s="53">
        <f>luty!AQ109</f>
        <v>0</v>
      </c>
      <c r="AR109" s="54">
        <f>luty!AR109</f>
        <v>0</v>
      </c>
      <c r="AS109" s="55">
        <f>luty!AS109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luty!F114</f>
        <v>0</v>
      </c>
      <c r="G114" s="184">
        <f>luty!G114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luty!B115</f>
        <v>0</v>
      </c>
      <c r="C115" s="317">
        <f>luty!C115</f>
        <v>0</v>
      </c>
      <c r="D115" s="317">
        <f>luty!D115</f>
        <v>0</v>
      </c>
      <c r="E115" s="317">
        <f>luty!E115</f>
        <v>0</v>
      </c>
      <c r="F115" s="177">
        <f>luty!F115</f>
        <v>18</v>
      </c>
      <c r="G115" s="185">
        <f>luty!G115</f>
        <v>18</v>
      </c>
      <c r="H115" s="177"/>
      <c r="I115" s="192">
        <f t="shared" ref="I115:I119" si="1811">K115+T115+AC115+AL115+AU115</f>
        <v>0</v>
      </c>
      <c r="J115" s="186">
        <f t="shared" ref="J115" si="1812">IF(OR($B115=$B121,J118=0),0,ROUND((K116+P120)/J118,0))</f>
        <v>0</v>
      </c>
      <c r="K115" s="51">
        <f t="shared" ref="K115:K116" si="1813">SUM(L115:R115)</f>
        <v>0</v>
      </c>
      <c r="L115" s="52">
        <f>luty!L115</f>
        <v>0</v>
      </c>
      <c r="M115" s="52">
        <f>luty!M115</f>
        <v>0</v>
      </c>
      <c r="N115" s="52">
        <f>luty!N115</f>
        <v>0</v>
      </c>
      <c r="O115" s="52">
        <f>luty!O115</f>
        <v>0</v>
      </c>
      <c r="P115" s="53">
        <f>luty!P115</f>
        <v>0</v>
      </c>
      <c r="Q115" s="54">
        <f>luty!Q115</f>
        <v>0</v>
      </c>
      <c r="R115" s="55">
        <f>luty!R115</f>
        <v>0</v>
      </c>
      <c r="S115" s="188">
        <f t="shared" ref="S115" si="1814">IF(OR($B115=$B121,S118=0),0,ROUND((T116+Y120)/S118,0))</f>
        <v>0</v>
      </c>
      <c r="T115" s="51">
        <f t="shared" ref="T115:T116" si="1815">SUM(U115:AA115)</f>
        <v>0</v>
      </c>
      <c r="U115" s="52">
        <f>luty!U115</f>
        <v>0</v>
      </c>
      <c r="V115" s="52">
        <f>luty!V115</f>
        <v>0</v>
      </c>
      <c r="W115" s="52">
        <f>luty!W115</f>
        <v>0</v>
      </c>
      <c r="X115" s="52">
        <f>luty!X115</f>
        <v>0</v>
      </c>
      <c r="Y115" s="53">
        <f>luty!Y115</f>
        <v>0</v>
      </c>
      <c r="Z115" s="54">
        <f>luty!Z115</f>
        <v>0</v>
      </c>
      <c r="AA115" s="55">
        <f>luty!AA115</f>
        <v>0</v>
      </c>
      <c r="AB115" s="188">
        <f t="shared" ref="AB115" si="1816">IF(OR($B115=$B121,AB118=0),0,ROUND((AC116+AH120)/AB118,0))</f>
        <v>0</v>
      </c>
      <c r="AC115" s="51">
        <f t="shared" ref="AC115:AC116" si="1817">SUM(AD115:AJ115)</f>
        <v>0</v>
      </c>
      <c r="AD115" s="52">
        <f>luty!AD115</f>
        <v>0</v>
      </c>
      <c r="AE115" s="52">
        <f>luty!AE115</f>
        <v>0</v>
      </c>
      <c r="AF115" s="52">
        <f>luty!AF115</f>
        <v>0</v>
      </c>
      <c r="AG115" s="52">
        <f>luty!AG115</f>
        <v>0</v>
      </c>
      <c r="AH115" s="53">
        <f>luty!AH115</f>
        <v>0</v>
      </c>
      <c r="AI115" s="54">
        <f>luty!AI115</f>
        <v>0</v>
      </c>
      <c r="AJ115" s="55">
        <f>luty!AJ115</f>
        <v>0</v>
      </c>
      <c r="AK115" s="188">
        <f t="shared" ref="AK115" si="1818">IF(OR($B115=$B121,AK118=0),0,ROUND((AL116+AQ120)/AK118,0))</f>
        <v>0</v>
      </c>
      <c r="AL115" s="51">
        <f t="shared" ref="AL115:AL116" si="1819">SUM(AM115:AS115)</f>
        <v>0</v>
      </c>
      <c r="AM115" s="52">
        <f>luty!AM115</f>
        <v>0</v>
      </c>
      <c r="AN115" s="52">
        <f>luty!AN115</f>
        <v>0</v>
      </c>
      <c r="AO115" s="52">
        <f>luty!AO115</f>
        <v>0</v>
      </c>
      <c r="AP115" s="52">
        <f>luty!AP115</f>
        <v>0</v>
      </c>
      <c r="AQ115" s="53">
        <f>luty!AQ115</f>
        <v>0</v>
      </c>
      <c r="AR115" s="54">
        <f>luty!AR115</f>
        <v>0</v>
      </c>
      <c r="AS115" s="55">
        <f>luty!AS115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luty!F120</f>
        <v>0</v>
      </c>
      <c r="G120" s="184">
        <f>luty!G120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luty!B121</f>
        <v>0</v>
      </c>
      <c r="C121" s="317">
        <f>luty!C121</f>
        <v>0</v>
      </c>
      <c r="D121" s="317">
        <f>luty!D121</f>
        <v>0</v>
      </c>
      <c r="E121" s="317">
        <f>luty!E121</f>
        <v>0</v>
      </c>
      <c r="F121" s="177">
        <f>luty!F121</f>
        <v>18</v>
      </c>
      <c r="G121" s="185">
        <f>luty!G121</f>
        <v>18</v>
      </c>
      <c r="H121" s="177"/>
      <c r="I121" s="192">
        <f t="shared" ref="I121:I125" si="1920">K121+T121+AC121+AL121+AU121</f>
        <v>0</v>
      </c>
      <c r="J121" s="186">
        <f t="shared" ref="J121" si="1921">IF(OR($B121=$B127,J124=0),0,ROUND((K122+P126)/J124,0))</f>
        <v>0</v>
      </c>
      <c r="K121" s="51">
        <f t="shared" ref="K121:K122" si="1922">SUM(L121:R121)</f>
        <v>0</v>
      </c>
      <c r="L121" s="52">
        <f>luty!L121</f>
        <v>0</v>
      </c>
      <c r="M121" s="52">
        <f>luty!M121</f>
        <v>0</v>
      </c>
      <c r="N121" s="52">
        <f>luty!N121</f>
        <v>0</v>
      </c>
      <c r="O121" s="52">
        <f>luty!O121</f>
        <v>0</v>
      </c>
      <c r="P121" s="53">
        <f>luty!P121</f>
        <v>0</v>
      </c>
      <c r="Q121" s="54">
        <f>luty!Q121</f>
        <v>0</v>
      </c>
      <c r="R121" s="55">
        <f>luty!R121</f>
        <v>0</v>
      </c>
      <c r="S121" s="188">
        <f t="shared" ref="S121" si="1923">IF(OR($B121=$B127,S124=0),0,ROUND((T122+Y126)/S124,0))</f>
        <v>0</v>
      </c>
      <c r="T121" s="51">
        <f t="shared" ref="T121:T122" si="1924">SUM(U121:AA121)</f>
        <v>0</v>
      </c>
      <c r="U121" s="52">
        <f>luty!U121</f>
        <v>0</v>
      </c>
      <c r="V121" s="52">
        <f>luty!V121</f>
        <v>0</v>
      </c>
      <c r="W121" s="52">
        <f>luty!W121</f>
        <v>0</v>
      </c>
      <c r="X121" s="52">
        <f>luty!X121</f>
        <v>0</v>
      </c>
      <c r="Y121" s="53">
        <f>luty!Y121</f>
        <v>0</v>
      </c>
      <c r="Z121" s="54">
        <f>luty!Z121</f>
        <v>0</v>
      </c>
      <c r="AA121" s="55">
        <f>luty!AA121</f>
        <v>0</v>
      </c>
      <c r="AB121" s="188">
        <f t="shared" ref="AB121" si="1925">IF(OR($B121=$B127,AB124=0),0,ROUND((AC122+AH126)/AB124,0))</f>
        <v>0</v>
      </c>
      <c r="AC121" s="51">
        <f t="shared" ref="AC121:AC122" si="1926">SUM(AD121:AJ121)</f>
        <v>0</v>
      </c>
      <c r="AD121" s="52">
        <f>luty!AD121</f>
        <v>0</v>
      </c>
      <c r="AE121" s="52">
        <f>luty!AE121</f>
        <v>0</v>
      </c>
      <c r="AF121" s="52">
        <f>luty!AF121</f>
        <v>0</v>
      </c>
      <c r="AG121" s="52">
        <f>luty!AG121</f>
        <v>0</v>
      </c>
      <c r="AH121" s="53">
        <f>luty!AH121</f>
        <v>0</v>
      </c>
      <c r="AI121" s="54">
        <f>luty!AI121</f>
        <v>0</v>
      </c>
      <c r="AJ121" s="55">
        <f>luty!AJ121</f>
        <v>0</v>
      </c>
      <c r="AK121" s="188">
        <f t="shared" ref="AK121" si="1927">IF(OR($B121=$B127,AK124=0),0,ROUND((AL122+AQ126)/AK124,0))</f>
        <v>0</v>
      </c>
      <c r="AL121" s="51">
        <f t="shared" ref="AL121:AL122" si="1928">SUM(AM121:AS121)</f>
        <v>0</v>
      </c>
      <c r="AM121" s="52">
        <f>luty!AM121</f>
        <v>0</v>
      </c>
      <c r="AN121" s="52">
        <f>luty!AN121</f>
        <v>0</v>
      </c>
      <c r="AO121" s="52">
        <f>luty!AO121</f>
        <v>0</v>
      </c>
      <c r="AP121" s="52">
        <f>luty!AP121</f>
        <v>0</v>
      </c>
      <c r="AQ121" s="53">
        <f>luty!AQ121</f>
        <v>0</v>
      </c>
      <c r="AR121" s="54">
        <f>luty!AR121</f>
        <v>0</v>
      </c>
      <c r="AS121" s="55">
        <f>luty!AS121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luty!F126</f>
        <v>0</v>
      </c>
      <c r="G126" s="184">
        <f>luty!G126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luty!B127</f>
        <v>0</v>
      </c>
      <c r="C127" s="317">
        <f>luty!C127</f>
        <v>0</v>
      </c>
      <c r="D127" s="317">
        <f>luty!D127</f>
        <v>0</v>
      </c>
      <c r="E127" s="317">
        <f>luty!E127</f>
        <v>0</v>
      </c>
      <c r="F127" s="177">
        <f>luty!F127</f>
        <v>18</v>
      </c>
      <c r="G127" s="185">
        <f>luty!G127</f>
        <v>18</v>
      </c>
      <c r="H127" s="177"/>
      <c r="I127" s="192">
        <f t="shared" ref="I127:I131" si="2029">K127+T127+AC127+AL127+AU127</f>
        <v>0</v>
      </c>
      <c r="J127" s="186">
        <f t="shared" ref="J127" si="2030">IF(OR($B127=$B133,J130=0),0,ROUND((K128+P132)/J130,0))</f>
        <v>0</v>
      </c>
      <c r="K127" s="51">
        <f t="shared" ref="K127:K128" si="2031">SUM(L127:R127)</f>
        <v>0</v>
      </c>
      <c r="L127" s="52">
        <f>luty!L127</f>
        <v>0</v>
      </c>
      <c r="M127" s="52">
        <f>luty!M127</f>
        <v>0</v>
      </c>
      <c r="N127" s="52">
        <f>luty!N127</f>
        <v>0</v>
      </c>
      <c r="O127" s="52">
        <f>luty!O127</f>
        <v>0</v>
      </c>
      <c r="P127" s="53">
        <f>luty!P127</f>
        <v>0</v>
      </c>
      <c r="Q127" s="54">
        <f>luty!Q127</f>
        <v>0</v>
      </c>
      <c r="R127" s="55">
        <f>luty!R127</f>
        <v>0</v>
      </c>
      <c r="S127" s="188">
        <f t="shared" ref="S127" si="2032">IF(OR($B127=$B133,S130=0),0,ROUND((T128+Y132)/S130,0))</f>
        <v>0</v>
      </c>
      <c r="T127" s="51">
        <f t="shared" ref="T127:T128" si="2033">SUM(U127:AA127)</f>
        <v>0</v>
      </c>
      <c r="U127" s="52">
        <f>luty!U127</f>
        <v>0</v>
      </c>
      <c r="V127" s="52">
        <f>luty!V127</f>
        <v>0</v>
      </c>
      <c r="W127" s="52">
        <f>luty!W127</f>
        <v>0</v>
      </c>
      <c r="X127" s="52">
        <f>luty!X127</f>
        <v>0</v>
      </c>
      <c r="Y127" s="53">
        <f>luty!Y127</f>
        <v>0</v>
      </c>
      <c r="Z127" s="54">
        <f>luty!Z127</f>
        <v>0</v>
      </c>
      <c r="AA127" s="55">
        <f>luty!AA127</f>
        <v>0</v>
      </c>
      <c r="AB127" s="188">
        <f t="shared" ref="AB127" si="2034">IF(OR($B127=$B133,AB130=0),0,ROUND((AC128+AH132)/AB130,0))</f>
        <v>0</v>
      </c>
      <c r="AC127" s="51">
        <f t="shared" ref="AC127:AC128" si="2035">SUM(AD127:AJ127)</f>
        <v>0</v>
      </c>
      <c r="AD127" s="52">
        <f>luty!AD127</f>
        <v>0</v>
      </c>
      <c r="AE127" s="52">
        <f>luty!AE127</f>
        <v>0</v>
      </c>
      <c r="AF127" s="52">
        <f>luty!AF127</f>
        <v>0</v>
      </c>
      <c r="AG127" s="52">
        <f>luty!AG127</f>
        <v>0</v>
      </c>
      <c r="AH127" s="53">
        <f>luty!AH127</f>
        <v>0</v>
      </c>
      <c r="AI127" s="54">
        <f>luty!AI127</f>
        <v>0</v>
      </c>
      <c r="AJ127" s="55">
        <f>luty!AJ127</f>
        <v>0</v>
      </c>
      <c r="AK127" s="188">
        <f t="shared" ref="AK127" si="2036">IF(OR($B127=$B133,AK130=0),0,ROUND((AL128+AQ132)/AK130,0))</f>
        <v>0</v>
      </c>
      <c r="AL127" s="51">
        <f t="shared" ref="AL127:AL128" si="2037">SUM(AM127:AS127)</f>
        <v>0</v>
      </c>
      <c r="AM127" s="52">
        <f>luty!AM127</f>
        <v>0</v>
      </c>
      <c r="AN127" s="52">
        <f>luty!AN127</f>
        <v>0</v>
      </c>
      <c r="AO127" s="52">
        <f>luty!AO127</f>
        <v>0</v>
      </c>
      <c r="AP127" s="52">
        <f>luty!AP127</f>
        <v>0</v>
      </c>
      <c r="AQ127" s="53">
        <f>luty!AQ127</f>
        <v>0</v>
      </c>
      <c r="AR127" s="54">
        <f>luty!AR127</f>
        <v>0</v>
      </c>
      <c r="AS127" s="55">
        <f>luty!AS127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luty!F132</f>
        <v>0</v>
      </c>
      <c r="G132" s="184">
        <f>luty!G132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luty!B133</f>
        <v>0</v>
      </c>
      <c r="C133" s="317">
        <f>luty!C133</f>
        <v>0</v>
      </c>
      <c r="D133" s="317">
        <f>luty!D133</f>
        <v>0</v>
      </c>
      <c r="E133" s="317">
        <f>luty!E133</f>
        <v>0</v>
      </c>
      <c r="F133" s="177">
        <f>luty!F133</f>
        <v>18</v>
      </c>
      <c r="G133" s="185">
        <f>luty!G133</f>
        <v>18</v>
      </c>
      <c r="H133" s="177"/>
      <c r="I133" s="192">
        <f t="shared" ref="I133:I137" si="2138">K133+T133+AC133+AL133+AU133</f>
        <v>0</v>
      </c>
      <c r="J133" s="186">
        <f t="shared" ref="J133" si="2139">IF(OR($B133=$B139,J136=0),0,ROUND((K134+P138)/J136,0))</f>
        <v>0</v>
      </c>
      <c r="K133" s="51">
        <f t="shared" ref="K133:K134" si="2140">SUM(L133:R133)</f>
        <v>0</v>
      </c>
      <c r="L133" s="52">
        <f>luty!L133</f>
        <v>0</v>
      </c>
      <c r="M133" s="52">
        <f>luty!M133</f>
        <v>0</v>
      </c>
      <c r="N133" s="52">
        <f>luty!N133</f>
        <v>0</v>
      </c>
      <c r="O133" s="52">
        <f>luty!O133</f>
        <v>0</v>
      </c>
      <c r="P133" s="53">
        <f>luty!P133</f>
        <v>0</v>
      </c>
      <c r="Q133" s="54">
        <f>luty!Q133</f>
        <v>0</v>
      </c>
      <c r="R133" s="55">
        <f>luty!R133</f>
        <v>0</v>
      </c>
      <c r="S133" s="188">
        <f t="shared" ref="S133" si="2141">IF(OR($B133=$B139,S136=0),0,ROUND((T134+Y138)/S136,0))</f>
        <v>0</v>
      </c>
      <c r="T133" s="51">
        <f t="shared" ref="T133:T134" si="2142">SUM(U133:AA133)</f>
        <v>0</v>
      </c>
      <c r="U133" s="52">
        <f>luty!U133</f>
        <v>0</v>
      </c>
      <c r="V133" s="52">
        <f>luty!V133</f>
        <v>0</v>
      </c>
      <c r="W133" s="52">
        <f>luty!W133</f>
        <v>0</v>
      </c>
      <c r="X133" s="52">
        <f>luty!X133</f>
        <v>0</v>
      </c>
      <c r="Y133" s="53">
        <f>luty!Y133</f>
        <v>0</v>
      </c>
      <c r="Z133" s="54">
        <f>luty!Z133</f>
        <v>0</v>
      </c>
      <c r="AA133" s="55">
        <f>luty!AA133</f>
        <v>0</v>
      </c>
      <c r="AB133" s="188">
        <f t="shared" ref="AB133" si="2143">IF(OR($B133=$B139,AB136=0),0,ROUND((AC134+AH138)/AB136,0))</f>
        <v>0</v>
      </c>
      <c r="AC133" s="51">
        <f t="shared" ref="AC133:AC134" si="2144">SUM(AD133:AJ133)</f>
        <v>0</v>
      </c>
      <c r="AD133" s="52">
        <f>luty!AD133</f>
        <v>0</v>
      </c>
      <c r="AE133" s="52">
        <f>luty!AE133</f>
        <v>0</v>
      </c>
      <c r="AF133" s="52">
        <f>luty!AF133</f>
        <v>0</v>
      </c>
      <c r="AG133" s="52">
        <f>luty!AG133</f>
        <v>0</v>
      </c>
      <c r="AH133" s="53">
        <f>luty!AH133</f>
        <v>0</v>
      </c>
      <c r="AI133" s="54">
        <f>luty!AI133</f>
        <v>0</v>
      </c>
      <c r="AJ133" s="55">
        <f>luty!AJ133</f>
        <v>0</v>
      </c>
      <c r="AK133" s="188">
        <f t="shared" ref="AK133" si="2145">IF(OR($B133=$B139,AK136=0),0,ROUND((AL134+AQ138)/AK136,0))</f>
        <v>0</v>
      </c>
      <c r="AL133" s="51">
        <f t="shared" ref="AL133:AL134" si="2146">SUM(AM133:AS133)</f>
        <v>0</v>
      </c>
      <c r="AM133" s="52">
        <f>luty!AM133</f>
        <v>0</v>
      </c>
      <c r="AN133" s="52">
        <f>luty!AN133</f>
        <v>0</v>
      </c>
      <c r="AO133" s="52">
        <f>luty!AO133</f>
        <v>0</v>
      </c>
      <c r="AP133" s="52">
        <f>luty!AP133</f>
        <v>0</v>
      </c>
      <c r="AQ133" s="53">
        <f>luty!AQ133</f>
        <v>0</v>
      </c>
      <c r="AR133" s="54">
        <f>luty!AR133</f>
        <v>0</v>
      </c>
      <c r="AS133" s="55">
        <f>luty!AS133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luty!F138</f>
        <v>0</v>
      </c>
      <c r="G138" s="204">
        <f>luty!G138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27:E127"/>
    <mergeCell ref="B130:B131"/>
    <mergeCell ref="B132:E132"/>
    <mergeCell ref="C130:E131"/>
    <mergeCell ref="M132:N132"/>
    <mergeCell ref="V132:W132"/>
    <mergeCell ref="AE132:AF132"/>
    <mergeCell ref="AN132:AO132"/>
    <mergeCell ref="AW132:AX132"/>
    <mergeCell ref="B139:E139"/>
    <mergeCell ref="B142:B143"/>
    <mergeCell ref="B144:E144"/>
    <mergeCell ref="C142:E143"/>
    <mergeCell ref="B133:E133"/>
    <mergeCell ref="B136:B137"/>
    <mergeCell ref="B138:E138"/>
    <mergeCell ref="C136:E137"/>
    <mergeCell ref="M138:N138"/>
    <mergeCell ref="V138:W138"/>
    <mergeCell ref="AE138:AF138"/>
    <mergeCell ref="AN138:AO138"/>
    <mergeCell ref="AW138:AX138"/>
    <mergeCell ref="M144:N144"/>
    <mergeCell ref="V144:W144"/>
    <mergeCell ref="AE144:AF144"/>
    <mergeCell ref="AN144:AO144"/>
    <mergeCell ref="AW144:AX144"/>
    <mergeCell ref="B109:E109"/>
    <mergeCell ref="B112:B113"/>
    <mergeCell ref="B114:E114"/>
    <mergeCell ref="C112:E113"/>
    <mergeCell ref="M114:N114"/>
    <mergeCell ref="V114:W114"/>
    <mergeCell ref="AE114:AF114"/>
    <mergeCell ref="AN114:AO114"/>
    <mergeCell ref="AW114:AX114"/>
    <mergeCell ref="B121:E121"/>
    <mergeCell ref="B124:B125"/>
    <mergeCell ref="B126:E126"/>
    <mergeCell ref="C124:E125"/>
    <mergeCell ref="B115:E115"/>
    <mergeCell ref="B118:B119"/>
    <mergeCell ref="B120:E120"/>
    <mergeCell ref="C118:E119"/>
    <mergeCell ref="M120:N120"/>
    <mergeCell ref="V120:W120"/>
    <mergeCell ref="AE120:AF120"/>
    <mergeCell ref="AN120:AO120"/>
    <mergeCell ref="AW120:AX120"/>
    <mergeCell ref="M126:N126"/>
    <mergeCell ref="V126:W126"/>
    <mergeCell ref="AE126:AF126"/>
    <mergeCell ref="AN126:AO126"/>
    <mergeCell ref="AW126:AX126"/>
    <mergeCell ref="B91:E91"/>
    <mergeCell ref="B94:B95"/>
    <mergeCell ref="B96:E96"/>
    <mergeCell ref="C94:E95"/>
    <mergeCell ref="M96:N96"/>
    <mergeCell ref="V96:W96"/>
    <mergeCell ref="AE96:AF96"/>
    <mergeCell ref="AN96:AO96"/>
    <mergeCell ref="AW96:AX96"/>
    <mergeCell ref="B103:E103"/>
    <mergeCell ref="B106:B107"/>
    <mergeCell ref="B108:E108"/>
    <mergeCell ref="C106:E107"/>
    <mergeCell ref="B97:E97"/>
    <mergeCell ref="B100:B101"/>
    <mergeCell ref="B102:E102"/>
    <mergeCell ref="C100:E101"/>
    <mergeCell ref="M102:N102"/>
    <mergeCell ref="V102:W102"/>
    <mergeCell ref="AE102:AF102"/>
    <mergeCell ref="AN102:AO102"/>
    <mergeCell ref="AW102:AX102"/>
    <mergeCell ref="M108:N108"/>
    <mergeCell ref="V108:W108"/>
    <mergeCell ref="AE108:AF108"/>
    <mergeCell ref="AN108:AO108"/>
    <mergeCell ref="AW108:AX108"/>
    <mergeCell ref="B73:E73"/>
    <mergeCell ref="B76:B77"/>
    <mergeCell ref="B78:E78"/>
    <mergeCell ref="C76:E77"/>
    <mergeCell ref="M78:N78"/>
    <mergeCell ref="V78:W78"/>
    <mergeCell ref="AE78:AF78"/>
    <mergeCell ref="AN78:AO78"/>
    <mergeCell ref="AW78:AX78"/>
    <mergeCell ref="B85:E85"/>
    <mergeCell ref="B88:B89"/>
    <mergeCell ref="B90:E90"/>
    <mergeCell ref="C88:E89"/>
    <mergeCell ref="B79:E79"/>
    <mergeCell ref="B82:B83"/>
    <mergeCell ref="B84:E84"/>
    <mergeCell ref="C82:E83"/>
    <mergeCell ref="M84:N84"/>
    <mergeCell ref="V84:W84"/>
    <mergeCell ref="AE84:AF84"/>
    <mergeCell ref="AN84:AO84"/>
    <mergeCell ref="AW84:AX84"/>
    <mergeCell ref="M90:N90"/>
    <mergeCell ref="V90:W90"/>
    <mergeCell ref="AE90:AF90"/>
    <mergeCell ref="AN90:AO90"/>
    <mergeCell ref="AW90:AX90"/>
    <mergeCell ref="B55:E55"/>
    <mergeCell ref="B58:B59"/>
    <mergeCell ref="B60:E60"/>
    <mergeCell ref="C58:E59"/>
    <mergeCell ref="M60:N60"/>
    <mergeCell ref="V60:W60"/>
    <mergeCell ref="AE60:AF60"/>
    <mergeCell ref="AN60:AO60"/>
    <mergeCell ref="AW60:AX60"/>
    <mergeCell ref="B67:E67"/>
    <mergeCell ref="B70:B71"/>
    <mergeCell ref="B72:E72"/>
    <mergeCell ref="C70:E71"/>
    <mergeCell ref="B61:E61"/>
    <mergeCell ref="B64:B65"/>
    <mergeCell ref="B66:E66"/>
    <mergeCell ref="C64:E65"/>
    <mergeCell ref="M66:N66"/>
    <mergeCell ref="V66:W66"/>
    <mergeCell ref="AE66:AF66"/>
    <mergeCell ref="AN66:AO66"/>
    <mergeCell ref="AW66:AX66"/>
    <mergeCell ref="M72:N72"/>
    <mergeCell ref="V72:W72"/>
    <mergeCell ref="AE72:AF72"/>
    <mergeCell ref="AN72:AO72"/>
    <mergeCell ref="AW72:AX72"/>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M30:N30"/>
    <mergeCell ref="V30:W30"/>
    <mergeCell ref="AE30:AF30"/>
    <mergeCell ref="AN30:AO30"/>
    <mergeCell ref="AW30:AX30"/>
    <mergeCell ref="M36:N36"/>
    <mergeCell ref="V36:W36"/>
    <mergeCell ref="F1:G1"/>
    <mergeCell ref="I1:I8"/>
    <mergeCell ref="B40:B41"/>
    <mergeCell ref="B42:E42"/>
    <mergeCell ref="C40:E41"/>
    <mergeCell ref="M42:N42"/>
    <mergeCell ref="V42:W42"/>
    <mergeCell ref="AE42:AF42"/>
    <mergeCell ref="AN42:AO42"/>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B24:E24"/>
    <mergeCell ref="C22:E23"/>
    <mergeCell ref="B18:E18"/>
    <mergeCell ref="K1:R1"/>
    <mergeCell ref="R2:R7"/>
    <mergeCell ref="AB1:AB8"/>
    <mergeCell ref="AC1:AJ1"/>
    <mergeCell ref="A12:BB12"/>
    <mergeCell ref="B13:E13"/>
    <mergeCell ref="B19:E19"/>
    <mergeCell ref="B22:B23"/>
    <mergeCell ref="C16:E17"/>
    <mergeCell ref="AT1:AT8"/>
    <mergeCell ref="B16:B17"/>
    <mergeCell ref="AO2:AO7"/>
    <mergeCell ref="T1:AA1"/>
    <mergeCell ref="W2:W7"/>
    <mergeCell ref="AF2:AF7"/>
    <mergeCell ref="AG2:AG7"/>
    <mergeCell ref="AH2:AH7"/>
    <mergeCell ref="AI2:AI7"/>
    <mergeCell ref="AJ2:AJ7"/>
    <mergeCell ref="M18:N18"/>
    <mergeCell ref="V18:W1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AD2:AD7"/>
    <mergeCell ref="AP2:AP7"/>
    <mergeCell ref="AQ2:AQ7"/>
    <mergeCell ref="P2:P7"/>
    <mergeCell ref="Q2:Q7"/>
    <mergeCell ref="S1:S8"/>
    <mergeCell ref="M24:N24"/>
    <mergeCell ref="V24:W24"/>
    <mergeCell ref="AE24:AF24"/>
    <mergeCell ref="AN24:AO24"/>
    <mergeCell ref="AW24:AX24"/>
    <mergeCell ref="AE18:AF18"/>
    <mergeCell ref="AN18:AO18"/>
    <mergeCell ref="AW18:AX18"/>
    <mergeCell ref="J1:J8"/>
    <mergeCell ref="AL2:AL8"/>
    <mergeCell ref="AM2:AM7"/>
    <mergeCell ref="AN2:AN7"/>
    <mergeCell ref="U2:U7"/>
    <mergeCell ref="V2:V7"/>
  </mergeCells>
  <conditionalFormatting sqref="B24:E24">
    <cfRule type="notContainsBlanks" dxfId="5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58" priority="5">
      <formula>LEN(TRIM(B30))&gt;0</formula>
    </cfRule>
  </conditionalFormatting>
  <dataValidations xWindow="171" yWindow="298"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1304E6B5-3A8C-4953-ADC6-AADB8B0DE466}">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972BC4-9BC6-4BE0-8260-D707C94B953B}">
            <xm:f>NOT(ISERROR(SEARCH(Wydruk!$AE$9,B24)))</xm:f>
            <xm:f>Wydruk!$AE$9</xm:f>
            <x14:dxf>
              <font>
                <b/>
                <i val="0"/>
                <color rgb="FFFF0000"/>
              </font>
              <fill>
                <patternFill>
                  <bgColor rgb="FFFFFF99"/>
                </patternFill>
              </fill>
            </x14:dxf>
          </x14:cfRule>
          <x14:cfRule type="containsText" priority="23" operator="containsText" id="{890E9870-1A0C-446E-8D2A-5E796640AD52}">
            <xm:f>NOT(ISERROR(SEARCH(Wydruk!$AE$10,B24)))</xm:f>
            <xm:f>Wydruk!$AE$10</xm:f>
            <x14:dxf>
              <font>
                <b val="0"/>
                <i val="0"/>
                <color auto="1"/>
              </font>
              <fill>
                <patternFill>
                  <bgColor rgb="FFFFFF99"/>
                </patternFill>
              </fill>
            </x14:dxf>
          </x14:cfRule>
          <x14:cfRule type="cellIs" priority="24" operator="equal" id="{4290B491-AC47-427C-8D16-659EEC1A5F3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173480F-1792-4F1B-9767-2007FAD77102}">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34166363-0F5B-4619-890E-BB4DF886AA16}">
            <xm:f>NOT(ISERROR(SEARCH(Wydruk!$AE$9,B30)))</xm:f>
            <xm:f>Wydruk!$AE$9</xm:f>
            <x14:dxf>
              <font>
                <b/>
                <i val="0"/>
                <color rgb="FFFF0000"/>
              </font>
              <fill>
                <patternFill>
                  <bgColor rgb="FFFFFF99"/>
                </patternFill>
              </fill>
            </x14:dxf>
          </x14:cfRule>
          <x14:cfRule type="containsText" priority="3" operator="containsText" id="{74744E14-9D8A-4E6D-8F19-645C8C6FABCC}">
            <xm:f>NOT(ISERROR(SEARCH(Wydruk!$AE$10,B30)))</xm:f>
            <xm:f>Wydruk!$AE$10</xm:f>
            <x14:dxf>
              <font>
                <b val="0"/>
                <i val="0"/>
                <color auto="1"/>
              </font>
              <fill>
                <patternFill>
                  <bgColor rgb="FFFFFF99"/>
                </patternFill>
              </fill>
            </x14:dxf>
          </x14:cfRule>
          <x14:cfRule type="cellIs" priority="4" operator="equal" id="{D4E1F1DB-4213-4EB3-958B-EF56F6A1E4F0}">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9"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66" t="s">
        <v>0</v>
      </c>
      <c r="C1" s="360" t="str">
        <f>wrzesień!C1</f>
        <v>Oznaczenia kolorów</v>
      </c>
      <c r="D1" s="360"/>
      <c r="E1" s="360"/>
      <c r="F1" s="338">
        <f>AF2</f>
        <v>44664</v>
      </c>
      <c r="G1" s="339"/>
      <c r="H1" s="174"/>
      <c r="I1" s="362" t="s">
        <v>20</v>
      </c>
      <c r="J1" s="330" t="s">
        <v>19</v>
      </c>
      <c r="K1" s="333">
        <v>1</v>
      </c>
      <c r="L1" s="334"/>
      <c r="M1" s="334"/>
      <c r="N1" s="334"/>
      <c r="O1" s="334"/>
      <c r="P1" s="334"/>
      <c r="Q1" s="334"/>
      <c r="R1" s="335"/>
      <c r="S1" s="330" t="str">
        <f>J1</f>
        <v>podsumowanie tygodnia</v>
      </c>
      <c r="T1" s="333">
        <f>K1+1</f>
        <v>2</v>
      </c>
      <c r="U1" s="334"/>
      <c r="V1" s="334"/>
      <c r="W1" s="334"/>
      <c r="X1" s="334"/>
      <c r="Y1" s="334"/>
      <c r="Z1" s="334"/>
      <c r="AA1" s="335"/>
      <c r="AB1" s="330" t="str">
        <f>S1</f>
        <v>podsumowanie tygodnia</v>
      </c>
      <c r="AC1" s="333">
        <f>T1+1</f>
        <v>3</v>
      </c>
      <c r="AD1" s="334"/>
      <c r="AE1" s="334"/>
      <c r="AF1" s="334"/>
      <c r="AG1" s="334"/>
      <c r="AH1" s="334"/>
      <c r="AI1" s="334"/>
      <c r="AJ1" s="335"/>
      <c r="AK1" s="330" t="str">
        <f>AB1</f>
        <v>podsumowanie tygodnia</v>
      </c>
      <c r="AL1" s="333">
        <f>AC1+1</f>
        <v>4</v>
      </c>
      <c r="AM1" s="334"/>
      <c r="AN1" s="334"/>
      <c r="AO1" s="334"/>
      <c r="AP1" s="334"/>
      <c r="AQ1" s="334"/>
      <c r="AR1" s="334"/>
      <c r="AS1" s="335"/>
      <c r="AT1" s="330" t="str">
        <f>AK1</f>
        <v>podsumowanie tygodnia</v>
      </c>
      <c r="AU1" s="333">
        <f>AL1+1</f>
        <v>5</v>
      </c>
      <c r="AV1" s="334"/>
      <c r="AW1" s="334"/>
      <c r="AX1" s="334"/>
      <c r="AY1" s="334"/>
      <c r="AZ1" s="334"/>
      <c r="BA1" s="334"/>
      <c r="BB1" s="335"/>
    </row>
    <row r="2" spans="1:54" ht="9.9499999999999993" customHeight="1" x14ac:dyDescent="0.2">
      <c r="B2" s="367"/>
      <c r="C2" s="361"/>
      <c r="D2" s="361"/>
      <c r="E2" s="361"/>
      <c r="F2" s="344" t="str">
        <f>Wydruk!C5</f>
        <v>Miejskie Przedszkole nr 34 im. Kubusia Puchatka i Jego Przyjaciół z Oddziałami Integracyjnymi</v>
      </c>
      <c r="G2" s="345"/>
      <c r="H2" s="57"/>
      <c r="I2" s="363"/>
      <c r="J2" s="331"/>
      <c r="K2" s="327" t="s">
        <v>2</v>
      </c>
      <c r="L2" s="326">
        <f>IF(marzec!AU19=0,marzec!AV2,marzec!BB2+1)</f>
        <v>44648</v>
      </c>
      <c r="M2" s="326">
        <f t="shared" ref="M2:R2" si="0">L2+1</f>
        <v>44649</v>
      </c>
      <c r="N2" s="326">
        <f t="shared" si="0"/>
        <v>44650</v>
      </c>
      <c r="O2" s="326">
        <f t="shared" si="0"/>
        <v>44651</v>
      </c>
      <c r="P2" s="326">
        <f t="shared" si="0"/>
        <v>44652</v>
      </c>
      <c r="Q2" s="325">
        <f t="shared" si="0"/>
        <v>44653</v>
      </c>
      <c r="R2" s="329">
        <f t="shared" si="0"/>
        <v>44654</v>
      </c>
      <c r="S2" s="331"/>
      <c r="T2" s="327" t="str">
        <f>K2</f>
        <v>suma</v>
      </c>
      <c r="U2" s="326">
        <f>R2+1</f>
        <v>44655</v>
      </c>
      <c r="V2" s="326">
        <f t="shared" ref="V2:AA2" si="1">U2+1</f>
        <v>44656</v>
      </c>
      <c r="W2" s="326">
        <f t="shared" si="1"/>
        <v>44657</v>
      </c>
      <c r="X2" s="326">
        <f t="shared" si="1"/>
        <v>44658</v>
      </c>
      <c r="Y2" s="326">
        <f t="shared" si="1"/>
        <v>44659</v>
      </c>
      <c r="Z2" s="325">
        <f t="shared" si="1"/>
        <v>44660</v>
      </c>
      <c r="AA2" s="329">
        <f t="shared" si="1"/>
        <v>44661</v>
      </c>
      <c r="AB2" s="331"/>
      <c r="AC2" s="327" t="str">
        <f>T2</f>
        <v>suma</v>
      </c>
      <c r="AD2" s="326">
        <f>AA2+1</f>
        <v>44662</v>
      </c>
      <c r="AE2" s="326">
        <f t="shared" ref="AE2:AJ2" si="2">AD2+1</f>
        <v>44663</v>
      </c>
      <c r="AF2" s="326">
        <f t="shared" si="2"/>
        <v>44664</v>
      </c>
      <c r="AG2" s="326">
        <f t="shared" si="2"/>
        <v>44665</v>
      </c>
      <c r="AH2" s="326">
        <f t="shared" si="2"/>
        <v>44666</v>
      </c>
      <c r="AI2" s="325">
        <f t="shared" si="2"/>
        <v>44667</v>
      </c>
      <c r="AJ2" s="329">
        <f t="shared" si="2"/>
        <v>44668</v>
      </c>
      <c r="AK2" s="331"/>
      <c r="AL2" s="327" t="str">
        <f>AC2</f>
        <v>suma</v>
      </c>
      <c r="AM2" s="326">
        <f>AJ2+1</f>
        <v>44669</v>
      </c>
      <c r="AN2" s="326">
        <f t="shared" ref="AN2:AS2" si="3">AM2+1</f>
        <v>44670</v>
      </c>
      <c r="AO2" s="326">
        <f t="shared" si="3"/>
        <v>44671</v>
      </c>
      <c r="AP2" s="326">
        <f t="shared" si="3"/>
        <v>44672</v>
      </c>
      <c r="AQ2" s="326">
        <f t="shared" si="3"/>
        <v>44673</v>
      </c>
      <c r="AR2" s="325">
        <f t="shared" si="3"/>
        <v>44674</v>
      </c>
      <c r="AS2" s="329">
        <f t="shared" si="3"/>
        <v>44675</v>
      </c>
      <c r="AT2" s="331"/>
      <c r="AU2" s="327" t="str">
        <f>AC2</f>
        <v>suma</v>
      </c>
      <c r="AV2" s="326">
        <f>AS2+1</f>
        <v>44676</v>
      </c>
      <c r="AW2" s="326">
        <f t="shared" ref="AW2:BB2" si="4">AV2+1</f>
        <v>44677</v>
      </c>
      <c r="AX2" s="326">
        <f t="shared" si="4"/>
        <v>44678</v>
      </c>
      <c r="AY2" s="326">
        <f t="shared" si="4"/>
        <v>44679</v>
      </c>
      <c r="AZ2" s="326">
        <f t="shared" si="4"/>
        <v>44680</v>
      </c>
      <c r="BA2" s="325">
        <f t="shared" si="4"/>
        <v>44681</v>
      </c>
      <c r="BB2" s="329">
        <f t="shared" si="4"/>
        <v>44682</v>
      </c>
    </row>
    <row r="3" spans="1:54" ht="9.9499999999999993" customHeight="1" x14ac:dyDescent="0.2">
      <c r="B3" s="367"/>
      <c r="C3" s="352"/>
      <c r="D3" s="353"/>
      <c r="E3" s="60" t="str">
        <f>wrzesień!E3</f>
        <v>komórki nieaktywne</v>
      </c>
      <c r="F3" s="344"/>
      <c r="G3" s="345"/>
      <c r="H3" s="57"/>
      <c r="I3" s="363"/>
      <c r="J3" s="331"/>
      <c r="K3" s="327"/>
      <c r="L3" s="326"/>
      <c r="M3" s="326"/>
      <c r="N3" s="326"/>
      <c r="O3" s="326"/>
      <c r="P3" s="326"/>
      <c r="Q3" s="325"/>
      <c r="R3" s="329"/>
      <c r="S3" s="331"/>
      <c r="T3" s="327"/>
      <c r="U3" s="326"/>
      <c r="V3" s="326"/>
      <c r="W3" s="326"/>
      <c r="X3" s="326"/>
      <c r="Y3" s="326"/>
      <c r="Z3" s="325"/>
      <c r="AA3" s="329"/>
      <c r="AB3" s="331"/>
      <c r="AC3" s="327"/>
      <c r="AD3" s="326"/>
      <c r="AE3" s="326"/>
      <c r="AF3" s="326"/>
      <c r="AG3" s="326"/>
      <c r="AH3" s="326"/>
      <c r="AI3" s="325"/>
      <c r="AJ3" s="329"/>
      <c r="AK3" s="331"/>
      <c r="AL3" s="327"/>
      <c r="AM3" s="326"/>
      <c r="AN3" s="326"/>
      <c r="AO3" s="326"/>
      <c r="AP3" s="326"/>
      <c r="AQ3" s="326"/>
      <c r="AR3" s="325"/>
      <c r="AS3" s="329"/>
      <c r="AT3" s="331"/>
      <c r="AU3" s="327"/>
      <c r="AV3" s="326"/>
      <c r="AW3" s="326"/>
      <c r="AX3" s="326"/>
      <c r="AY3" s="326"/>
      <c r="AZ3" s="326"/>
      <c r="BA3" s="325"/>
      <c r="BB3" s="329"/>
    </row>
    <row r="4" spans="1:54" ht="9.9499999999999993" customHeight="1" x14ac:dyDescent="0.2">
      <c r="B4" s="367"/>
      <c r="C4" s="354"/>
      <c r="D4" s="355"/>
      <c r="E4" s="60" t="str">
        <f>wrzesień!E4</f>
        <v>obliczenia automatyczne</v>
      </c>
      <c r="F4" s="344"/>
      <c r="G4" s="345"/>
      <c r="H4" s="57"/>
      <c r="I4" s="363"/>
      <c r="J4" s="331"/>
      <c r="K4" s="327"/>
      <c r="L4" s="326"/>
      <c r="M4" s="326"/>
      <c r="N4" s="326"/>
      <c r="O4" s="326"/>
      <c r="P4" s="326"/>
      <c r="Q4" s="325"/>
      <c r="R4" s="329"/>
      <c r="S4" s="331"/>
      <c r="T4" s="327"/>
      <c r="U4" s="326"/>
      <c r="V4" s="326"/>
      <c r="W4" s="326"/>
      <c r="X4" s="326"/>
      <c r="Y4" s="326"/>
      <c r="Z4" s="325"/>
      <c r="AA4" s="329"/>
      <c r="AB4" s="331"/>
      <c r="AC4" s="327"/>
      <c r="AD4" s="326"/>
      <c r="AE4" s="326"/>
      <c r="AF4" s="326"/>
      <c r="AG4" s="326"/>
      <c r="AH4" s="326"/>
      <c r="AI4" s="325"/>
      <c r="AJ4" s="329"/>
      <c r="AK4" s="331"/>
      <c r="AL4" s="327"/>
      <c r="AM4" s="326"/>
      <c r="AN4" s="326"/>
      <c r="AO4" s="326"/>
      <c r="AP4" s="326"/>
      <c r="AQ4" s="326"/>
      <c r="AR4" s="325"/>
      <c r="AS4" s="329"/>
      <c r="AT4" s="331"/>
      <c r="AU4" s="327"/>
      <c r="AV4" s="326"/>
      <c r="AW4" s="326"/>
      <c r="AX4" s="326"/>
      <c r="AY4" s="326"/>
      <c r="AZ4" s="326"/>
      <c r="BA4" s="325"/>
      <c r="BB4" s="329"/>
    </row>
    <row r="5" spans="1:54" ht="9.9499999999999993" customHeight="1" x14ac:dyDescent="0.2">
      <c r="B5" s="367"/>
      <c r="C5" s="356"/>
      <c r="D5" s="357"/>
      <c r="E5" s="60" t="str">
        <f>wrzesień!E5</f>
        <v>wypełnienia raz w roku</v>
      </c>
      <c r="F5" s="344"/>
      <c r="G5" s="345"/>
      <c r="H5" s="57"/>
      <c r="I5" s="363"/>
      <c r="J5" s="331"/>
      <c r="K5" s="327"/>
      <c r="L5" s="326"/>
      <c r="M5" s="326"/>
      <c r="N5" s="326"/>
      <c r="O5" s="326"/>
      <c r="P5" s="326"/>
      <c r="Q5" s="325"/>
      <c r="R5" s="329"/>
      <c r="S5" s="331"/>
      <c r="T5" s="327"/>
      <c r="U5" s="326"/>
      <c r="V5" s="326"/>
      <c r="W5" s="326"/>
      <c r="X5" s="326"/>
      <c r="Y5" s="326"/>
      <c r="Z5" s="325"/>
      <c r="AA5" s="329"/>
      <c r="AB5" s="331"/>
      <c r="AC5" s="327"/>
      <c r="AD5" s="326"/>
      <c r="AE5" s="326"/>
      <c r="AF5" s="326"/>
      <c r="AG5" s="326"/>
      <c r="AH5" s="326"/>
      <c r="AI5" s="325"/>
      <c r="AJ5" s="329"/>
      <c r="AK5" s="331"/>
      <c r="AL5" s="327"/>
      <c r="AM5" s="326"/>
      <c r="AN5" s="326"/>
      <c r="AO5" s="326"/>
      <c r="AP5" s="326"/>
      <c r="AQ5" s="326"/>
      <c r="AR5" s="325"/>
      <c r="AS5" s="329"/>
      <c r="AT5" s="331"/>
      <c r="AU5" s="327"/>
      <c r="AV5" s="326"/>
      <c r="AW5" s="326"/>
      <c r="AX5" s="326"/>
      <c r="AY5" s="326"/>
      <c r="AZ5" s="326"/>
      <c r="BA5" s="325"/>
      <c r="BB5" s="329"/>
    </row>
    <row r="6" spans="1:54" ht="9.9499999999999993" customHeight="1" x14ac:dyDescent="0.2">
      <c r="B6" s="367"/>
      <c r="C6" s="358"/>
      <c r="D6" s="359"/>
      <c r="E6" s="60" t="str">
        <f>wrzesień!E6</f>
        <v>wypełnienia co miesiąc</v>
      </c>
      <c r="F6" s="344"/>
      <c r="G6" s="345"/>
      <c r="H6" s="57"/>
      <c r="I6" s="363"/>
      <c r="J6" s="331"/>
      <c r="K6" s="327"/>
      <c r="L6" s="326"/>
      <c r="M6" s="326"/>
      <c r="N6" s="326"/>
      <c r="O6" s="326"/>
      <c r="P6" s="326"/>
      <c r="Q6" s="325"/>
      <c r="R6" s="329"/>
      <c r="S6" s="331"/>
      <c r="T6" s="327"/>
      <c r="U6" s="326"/>
      <c r="V6" s="326"/>
      <c r="W6" s="326"/>
      <c r="X6" s="326"/>
      <c r="Y6" s="326"/>
      <c r="Z6" s="325"/>
      <c r="AA6" s="329"/>
      <c r="AB6" s="331"/>
      <c r="AC6" s="327"/>
      <c r="AD6" s="326"/>
      <c r="AE6" s="326"/>
      <c r="AF6" s="326"/>
      <c r="AG6" s="326"/>
      <c r="AH6" s="326"/>
      <c r="AI6" s="325"/>
      <c r="AJ6" s="329"/>
      <c r="AK6" s="331"/>
      <c r="AL6" s="327"/>
      <c r="AM6" s="326"/>
      <c r="AN6" s="326"/>
      <c r="AO6" s="326"/>
      <c r="AP6" s="326"/>
      <c r="AQ6" s="326"/>
      <c r="AR6" s="325"/>
      <c r="AS6" s="329"/>
      <c r="AT6" s="331"/>
      <c r="AU6" s="327"/>
      <c r="AV6" s="326"/>
      <c r="AW6" s="326"/>
      <c r="AX6" s="326"/>
      <c r="AY6" s="326"/>
      <c r="AZ6" s="326"/>
      <c r="BA6" s="325"/>
      <c r="BB6" s="329"/>
    </row>
    <row r="7" spans="1:54" s="4" customFormat="1" ht="9.9499999999999993" customHeight="1" x14ac:dyDescent="0.2">
      <c r="B7" s="367"/>
      <c r="C7" s="375"/>
      <c r="D7" s="375"/>
      <c r="E7" s="375"/>
      <c r="F7" s="344"/>
      <c r="G7" s="345"/>
      <c r="H7" s="57"/>
      <c r="I7" s="363"/>
      <c r="J7" s="331"/>
      <c r="K7" s="348"/>
      <c r="L7" s="326"/>
      <c r="M7" s="326"/>
      <c r="N7" s="326"/>
      <c r="O7" s="326"/>
      <c r="P7" s="326"/>
      <c r="Q7" s="325"/>
      <c r="R7" s="329"/>
      <c r="S7" s="331"/>
      <c r="T7" s="327"/>
      <c r="U7" s="326"/>
      <c r="V7" s="326"/>
      <c r="W7" s="326"/>
      <c r="X7" s="326"/>
      <c r="Y7" s="326"/>
      <c r="Z7" s="325"/>
      <c r="AA7" s="329"/>
      <c r="AB7" s="331"/>
      <c r="AC7" s="327"/>
      <c r="AD7" s="326"/>
      <c r="AE7" s="326"/>
      <c r="AF7" s="326"/>
      <c r="AG7" s="326"/>
      <c r="AH7" s="326"/>
      <c r="AI7" s="325"/>
      <c r="AJ7" s="329"/>
      <c r="AK7" s="331"/>
      <c r="AL7" s="327"/>
      <c r="AM7" s="326"/>
      <c r="AN7" s="326"/>
      <c r="AO7" s="326"/>
      <c r="AP7" s="326"/>
      <c r="AQ7" s="326"/>
      <c r="AR7" s="325"/>
      <c r="AS7" s="329"/>
      <c r="AT7" s="331"/>
      <c r="AU7" s="327" t="s">
        <v>2</v>
      </c>
      <c r="AV7" s="326"/>
      <c r="AW7" s="326"/>
      <c r="AX7" s="326"/>
      <c r="AY7" s="326"/>
      <c r="AZ7" s="326"/>
      <c r="BA7" s="325"/>
      <c r="BB7" s="329"/>
    </row>
    <row r="8" spans="1:54" s="5" customFormat="1" ht="13.5" customHeight="1" thickBot="1" x14ac:dyDescent="0.25">
      <c r="B8" s="368"/>
      <c r="C8" s="376"/>
      <c r="D8" s="376"/>
      <c r="E8" s="376"/>
      <c r="F8" s="346"/>
      <c r="G8" s="347"/>
      <c r="H8" s="57"/>
      <c r="I8" s="364"/>
      <c r="J8" s="332"/>
      <c r="K8" s="349"/>
      <c r="L8" s="13" t="s">
        <v>5</v>
      </c>
      <c r="M8" s="13" t="s">
        <v>6</v>
      </c>
      <c r="N8" s="13" t="s">
        <v>7</v>
      </c>
      <c r="O8" s="15" t="s">
        <v>8</v>
      </c>
      <c r="P8" s="13" t="s">
        <v>9</v>
      </c>
      <c r="Q8" s="25" t="s">
        <v>10</v>
      </c>
      <c r="R8" s="14" t="s">
        <v>11</v>
      </c>
      <c r="S8" s="332"/>
      <c r="T8" s="328"/>
      <c r="U8" s="13" t="s">
        <v>5</v>
      </c>
      <c r="V8" s="13" t="s">
        <v>6</v>
      </c>
      <c r="W8" s="13" t="s">
        <v>7</v>
      </c>
      <c r="X8" s="13" t="s">
        <v>8</v>
      </c>
      <c r="Y8" s="13" t="s">
        <v>9</v>
      </c>
      <c r="Z8" s="25" t="s">
        <v>10</v>
      </c>
      <c r="AA8" s="14" t="s">
        <v>11</v>
      </c>
      <c r="AB8" s="332"/>
      <c r="AC8" s="328"/>
      <c r="AD8" s="13" t="s">
        <v>5</v>
      </c>
      <c r="AE8" s="13" t="s">
        <v>6</v>
      </c>
      <c r="AF8" s="13" t="s">
        <v>7</v>
      </c>
      <c r="AG8" s="13" t="s">
        <v>8</v>
      </c>
      <c r="AH8" s="13" t="s">
        <v>9</v>
      </c>
      <c r="AI8" s="25" t="s">
        <v>10</v>
      </c>
      <c r="AJ8" s="14" t="s">
        <v>11</v>
      </c>
      <c r="AK8" s="332"/>
      <c r="AL8" s="328"/>
      <c r="AM8" s="13" t="s">
        <v>5</v>
      </c>
      <c r="AN8" s="13" t="s">
        <v>6</v>
      </c>
      <c r="AO8" s="13" t="s">
        <v>7</v>
      </c>
      <c r="AP8" s="13" t="s">
        <v>8</v>
      </c>
      <c r="AQ8" s="13" t="s">
        <v>9</v>
      </c>
      <c r="AR8" s="25" t="s">
        <v>10</v>
      </c>
      <c r="AS8" s="14" t="s">
        <v>11</v>
      </c>
      <c r="AT8" s="332"/>
      <c r="AU8" s="32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3</v>
      </c>
      <c r="M9" s="11">
        <f t="shared" ref="M9:R9" si="5">MONTH(M2)</f>
        <v>3</v>
      </c>
      <c r="N9" s="11">
        <f t="shared" si="5"/>
        <v>3</v>
      </c>
      <c r="O9" s="11">
        <f t="shared" si="5"/>
        <v>3</v>
      </c>
      <c r="P9" s="11">
        <f t="shared" si="5"/>
        <v>4</v>
      </c>
      <c r="Q9" s="11">
        <f t="shared" si="5"/>
        <v>4</v>
      </c>
      <c r="R9" s="19">
        <f t="shared" si="5"/>
        <v>4</v>
      </c>
      <c r="S9" s="21"/>
      <c r="T9" s="20"/>
      <c r="U9" s="11">
        <f t="shared" ref="U9:AA9" si="6">MONTH(U2)</f>
        <v>4</v>
      </c>
      <c r="V9" s="11">
        <f t="shared" si="6"/>
        <v>4</v>
      </c>
      <c r="W9" s="11">
        <f t="shared" si="6"/>
        <v>4</v>
      </c>
      <c r="X9" s="11">
        <f t="shared" si="6"/>
        <v>4</v>
      </c>
      <c r="Y9" s="11">
        <f t="shared" si="6"/>
        <v>4</v>
      </c>
      <c r="Z9" s="11">
        <f t="shared" si="6"/>
        <v>4</v>
      </c>
      <c r="AA9" s="19">
        <f t="shared" si="6"/>
        <v>4</v>
      </c>
      <c r="AB9" s="21"/>
      <c r="AC9" s="28"/>
      <c r="AD9" s="11">
        <f t="shared" ref="AD9:AJ9" si="7">MONTH(AD2)</f>
        <v>4</v>
      </c>
      <c r="AE9" s="11">
        <f t="shared" si="7"/>
        <v>4</v>
      </c>
      <c r="AF9" s="11">
        <f t="shared" si="7"/>
        <v>4</v>
      </c>
      <c r="AG9" s="11">
        <f t="shared" si="7"/>
        <v>4</v>
      </c>
      <c r="AH9" s="11">
        <f t="shared" si="7"/>
        <v>4</v>
      </c>
      <c r="AI9" s="11">
        <f t="shared" si="7"/>
        <v>4</v>
      </c>
      <c r="AJ9" s="19">
        <f t="shared" si="7"/>
        <v>4</v>
      </c>
      <c r="AK9" s="21"/>
      <c r="AL9" s="20"/>
      <c r="AM9" s="11">
        <f t="shared" ref="AM9:AS9" si="8">MONTH(AM2)</f>
        <v>4</v>
      </c>
      <c r="AN9" s="11">
        <f t="shared" si="8"/>
        <v>4</v>
      </c>
      <c r="AO9" s="11">
        <f t="shared" si="8"/>
        <v>4</v>
      </c>
      <c r="AP9" s="11">
        <f t="shared" si="8"/>
        <v>4</v>
      </c>
      <c r="AQ9" s="11">
        <f t="shared" si="8"/>
        <v>4</v>
      </c>
      <c r="AR9" s="11">
        <f t="shared" si="8"/>
        <v>4</v>
      </c>
      <c r="AS9" s="19">
        <f t="shared" si="8"/>
        <v>4</v>
      </c>
      <c r="AT9" s="21"/>
      <c r="AU9" s="28"/>
      <c r="AV9" s="11">
        <f t="shared" ref="AV9:BB9" si="9">MONTH(AV2)</f>
        <v>4</v>
      </c>
      <c r="AW9" s="11">
        <f t="shared" si="9"/>
        <v>4</v>
      </c>
      <c r="AX9" s="11">
        <f t="shared" si="9"/>
        <v>4</v>
      </c>
      <c r="AY9" s="11">
        <f t="shared" si="9"/>
        <v>4</v>
      </c>
      <c r="AZ9" s="11">
        <f t="shared" si="9"/>
        <v>4</v>
      </c>
      <c r="BA9" s="11">
        <f t="shared" si="9"/>
        <v>4</v>
      </c>
      <c r="BB9" s="24">
        <f t="shared" si="9"/>
        <v>5</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0" t="s">
        <v>59</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2"/>
    </row>
    <row r="13" spans="1:54" ht="15.95" customHeight="1" thickTop="1" x14ac:dyDescent="0.2">
      <c r="A13" s="1" t="str">
        <f>IF(B13="","1. Niewypełnione",B13)</f>
        <v>1 Przykładowy Jan    WZÓR</v>
      </c>
      <c r="B13" s="350" t="s">
        <v>58</v>
      </c>
      <c r="C13" s="351"/>
      <c r="D13" s="351"/>
      <c r="E13" s="351"/>
      <c r="F13" s="156">
        <v>18</v>
      </c>
      <c r="G13" s="156">
        <f>F13</f>
        <v>18</v>
      </c>
      <c r="H13" s="171"/>
      <c r="I13" s="164">
        <f>K13+T13+AC13+AL13+AU13</f>
        <v>80</v>
      </c>
      <c r="J13" s="196">
        <f t="shared" ref="J13" si="11">IF(OR($B13=$B19,J16=0),0,ROUND((K14+P18)/J16,0))</f>
        <v>18</v>
      </c>
      <c r="K13" s="167">
        <f>SUM(L13:R13)</f>
        <v>20</v>
      </c>
      <c r="L13" s="143">
        <f>marzec!L13</f>
        <v>4</v>
      </c>
      <c r="M13" s="143">
        <f>marzec!M13</f>
        <v>3</v>
      </c>
      <c r="N13" s="143">
        <f>marzec!N13</f>
        <v>5</v>
      </c>
      <c r="O13" s="143">
        <f>marzec!O13</f>
        <v>2</v>
      </c>
      <c r="P13" s="144">
        <f>marzec!P13</f>
        <v>6</v>
      </c>
      <c r="Q13" s="145">
        <f>marzec!Q13</f>
        <v>0</v>
      </c>
      <c r="R13" s="147">
        <f>marzec!R13</f>
        <v>0</v>
      </c>
      <c r="S13" s="196">
        <f t="shared" ref="S13" si="12">IF(OR($B13=$B19,S16=0),0,ROUND((T14+Y18)/S16,0))</f>
        <v>18</v>
      </c>
      <c r="T13" s="142">
        <f>SUM(U13:AA13)</f>
        <v>20</v>
      </c>
      <c r="U13" s="143">
        <f>marzec!U13</f>
        <v>4</v>
      </c>
      <c r="V13" s="143">
        <f>marzec!V13</f>
        <v>3</v>
      </c>
      <c r="W13" s="143">
        <f>marzec!W13</f>
        <v>5</v>
      </c>
      <c r="X13" s="143">
        <f>marzec!X13</f>
        <v>2</v>
      </c>
      <c r="Y13" s="144">
        <f>marzec!Y13</f>
        <v>6</v>
      </c>
      <c r="Z13" s="145">
        <f>marzec!Z13</f>
        <v>0</v>
      </c>
      <c r="AA13" s="146">
        <f>marzec!AA13</f>
        <v>0</v>
      </c>
      <c r="AB13" s="196">
        <f t="shared" ref="AB13" si="13">IF(OR($B13=$B19,AB16=0),0,ROUND((AC14+AH18)/AB16,0))</f>
        <v>18</v>
      </c>
      <c r="AC13" s="142">
        <f>SUM(AD13:AJ13)</f>
        <v>20</v>
      </c>
      <c r="AD13" s="143">
        <f>marzec!AD13</f>
        <v>4</v>
      </c>
      <c r="AE13" s="143">
        <f>marzec!AE13</f>
        <v>3</v>
      </c>
      <c r="AF13" s="143">
        <f>marzec!AF13</f>
        <v>5</v>
      </c>
      <c r="AG13" s="143">
        <f>marzec!AG13</f>
        <v>2</v>
      </c>
      <c r="AH13" s="144">
        <f>marzec!AH13</f>
        <v>6</v>
      </c>
      <c r="AI13" s="145">
        <f>marzec!AI13</f>
        <v>0</v>
      </c>
      <c r="AJ13" s="146">
        <f>marzec!AJ13</f>
        <v>0</v>
      </c>
      <c r="AK13" s="196">
        <f t="shared" ref="AK13" si="14">IF(OR($B13=$B19,AK16=0),0,ROUND((AL14+AQ18)/AK16,0))</f>
        <v>18</v>
      </c>
      <c r="AL13" s="142">
        <f>SUM(AM13:AS13)</f>
        <v>20</v>
      </c>
      <c r="AM13" s="143">
        <f>marzec!AM13</f>
        <v>4</v>
      </c>
      <c r="AN13" s="143">
        <f>marzec!AN13</f>
        <v>3</v>
      </c>
      <c r="AO13" s="143">
        <f>marzec!AO13</f>
        <v>5</v>
      </c>
      <c r="AP13" s="143">
        <f>marzec!AP13</f>
        <v>2</v>
      </c>
      <c r="AQ13" s="144">
        <f>marzec!AQ13</f>
        <v>6</v>
      </c>
      <c r="AR13" s="145">
        <f>marzec!AR13</f>
        <v>0</v>
      </c>
      <c r="AS13" s="146">
        <f>marzec!AS13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65">
        <v>0</v>
      </c>
      <c r="C16" s="343" t="s">
        <v>69</v>
      </c>
      <c r="D16" s="343"/>
      <c r="E16" s="343"/>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65"/>
      <c r="C17" s="343"/>
      <c r="D17" s="343"/>
      <c r="E17" s="343"/>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69" t="str">
        <f>wrzesień!B18</f>
        <v>UWAGI / OSTRZEŻENIA / BŁĘDY</v>
      </c>
      <c r="C18" s="370"/>
      <c r="D18" s="370"/>
      <c r="E18" s="370"/>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36">
        <f>ROUND(IF(OR(K15-K18*(7-J15)+P18&lt;0,$B13=$B19,K18&lt;=0,K15=0),0,IF(K15-K18*(7-J15)+P18&gt;Q18-O18+P18,Q18-O18+P18,K15-K18*(7-J15)+P18)),1)</f>
        <v>2</v>
      </c>
      <c r="N18" s="337"/>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36">
        <f>ROUND(IF(OR(T15-T18*(7-S15)+Y18&lt;0,$B13=$B19,T18&lt;=0,T15=0),0,IF(T15-T18*(7-S15)+Y18&gt;Z18-X18+Y18,Z18-X18+Y18,T15-T18*(7-S15)+Y18)),1)</f>
        <v>2</v>
      </c>
      <c r="W18" s="337"/>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36">
        <f>ROUND(IF(OR(AC15-AC18*(7-AB15)+AH18&lt;0,$B13=$B19,AC18&lt;=0,AC15=0),0,IF(AC15-AC18*(7-AB15)+AH18&gt;AI18-AG18+AH18,AI18-AG18+AH18,AC15-AC18*(7-AB15)+AH18)),1)</f>
        <v>2</v>
      </c>
      <c r="AF18" s="337"/>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36">
        <f>ROUND(IF(OR(AL15-AL18*(7-AK15)+AQ18&lt;0,$B13=$B19,AL18&lt;=0,AL15=0),0,IF(AL15-AL18*(7-AK15)+AQ18&gt;AR18-AP18+AQ18,AR18-AP18+AQ18,AL15-AL18*(7-AK15)+AQ18)),1)</f>
        <v>2</v>
      </c>
      <c r="AO18" s="337"/>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36">
        <f>ROUND(IF(OR(AU15-AU18*(7-AT15)+AZ18&lt;0,$B13=$B19,AU18&lt;=0,AU15=0),0,IF(AU15-AU18*(7-AT15)+AZ18&gt;BA18-AY18+AZ18,BA18-AY18+AZ18,AU15-AU18*(7-AT15)+AZ18)),1)</f>
        <v>0</v>
      </c>
      <c r="AX18" s="337"/>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1</v>
      </c>
      <c r="B19" s="316">
        <f>marzec!B19</f>
        <v>1</v>
      </c>
      <c r="C19" s="317">
        <f>marzec!C19</f>
        <v>0</v>
      </c>
      <c r="D19" s="317">
        <f>marzec!D19</f>
        <v>0</v>
      </c>
      <c r="E19" s="317">
        <f>marzec!E19</f>
        <v>0</v>
      </c>
      <c r="F19" s="177">
        <f>marzec!F19</f>
        <v>18</v>
      </c>
      <c r="G19" s="185">
        <f>marzec!G19</f>
        <v>18</v>
      </c>
      <c r="H19" s="177"/>
      <c r="I19" s="192">
        <f>K19+T19+AC19+AL19+AU19</f>
        <v>4</v>
      </c>
      <c r="J19" s="186">
        <f t="shared" ref="J19" si="93">IF(OR($B19=$B25,J22=0),0,ROUND((K20+P24)/J22,0))</f>
        <v>18</v>
      </c>
      <c r="K19" s="51">
        <f>SUM(L19:R19)</f>
        <v>1</v>
      </c>
      <c r="L19" s="52">
        <f>marzec!L19</f>
        <v>1</v>
      </c>
      <c r="M19" s="52">
        <f>marzec!M19</f>
        <v>0</v>
      </c>
      <c r="N19" s="52">
        <f>marzec!N19</f>
        <v>0</v>
      </c>
      <c r="O19" s="52">
        <f>marzec!O19</f>
        <v>0</v>
      </c>
      <c r="P19" s="53">
        <f>marzec!P19</f>
        <v>0</v>
      </c>
      <c r="Q19" s="54">
        <f>marzec!Q19</f>
        <v>0</v>
      </c>
      <c r="R19" s="55">
        <f>marzec!R19</f>
        <v>0</v>
      </c>
      <c r="S19" s="188">
        <f t="shared" ref="S19" si="94">IF(OR($B19=$B25,S22=0),0,ROUND((T20+Y24)/S22,0))</f>
        <v>18</v>
      </c>
      <c r="T19" s="51">
        <f>SUM(U19:AA19)</f>
        <v>1</v>
      </c>
      <c r="U19" s="52">
        <f>marzec!U19</f>
        <v>1</v>
      </c>
      <c r="V19" s="52">
        <f>marzec!V19</f>
        <v>0</v>
      </c>
      <c r="W19" s="52">
        <f>marzec!W19</f>
        <v>0</v>
      </c>
      <c r="X19" s="52">
        <f>marzec!X19</f>
        <v>0</v>
      </c>
      <c r="Y19" s="53">
        <f>marzec!Y19</f>
        <v>0</v>
      </c>
      <c r="Z19" s="54">
        <f>marzec!Z19</f>
        <v>0</v>
      </c>
      <c r="AA19" s="55">
        <f>marzec!AA19</f>
        <v>0</v>
      </c>
      <c r="AB19" s="188">
        <f t="shared" ref="AB19" si="95">IF(OR($B19=$B25,AB22=0),0,ROUND((AC20+AH24)/AB22,0))</f>
        <v>18</v>
      </c>
      <c r="AC19" s="51">
        <f>SUM(AD19:AJ19)</f>
        <v>1</v>
      </c>
      <c r="AD19" s="52">
        <f>marzec!AD19</f>
        <v>1</v>
      </c>
      <c r="AE19" s="52">
        <f>marzec!AE19</f>
        <v>0</v>
      </c>
      <c r="AF19" s="52">
        <f>marzec!AF19</f>
        <v>0</v>
      </c>
      <c r="AG19" s="52">
        <f>marzec!AG19</f>
        <v>0</v>
      </c>
      <c r="AH19" s="53">
        <f>marzec!AH19</f>
        <v>0</v>
      </c>
      <c r="AI19" s="54">
        <f>marzec!AI19</f>
        <v>0</v>
      </c>
      <c r="AJ19" s="55">
        <f>marzec!AJ19</f>
        <v>0</v>
      </c>
      <c r="AK19" s="188">
        <f t="shared" ref="AK19" si="96">IF(OR($B19=$B25,AK22=0),0,ROUND((AL20+AQ24)/AK22,0))</f>
        <v>18</v>
      </c>
      <c r="AL19" s="51">
        <f>SUM(AM19:AS19)</f>
        <v>1</v>
      </c>
      <c r="AM19" s="52">
        <f>marzec!AM19</f>
        <v>1</v>
      </c>
      <c r="AN19" s="52">
        <f>marzec!AN19</f>
        <v>0</v>
      </c>
      <c r="AO19" s="52">
        <f>marzec!AO19</f>
        <v>0</v>
      </c>
      <c r="AP19" s="52">
        <f>marzec!AP19</f>
        <v>0</v>
      </c>
      <c r="AQ19" s="53">
        <f>marzec!AQ19</f>
        <v>0</v>
      </c>
      <c r="AR19" s="54">
        <f>marzec!AR19</f>
        <v>0</v>
      </c>
      <c r="AS19" s="55">
        <f>marzec!AS19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4</v>
      </c>
      <c r="J20" s="194">
        <f t="shared" ref="J20" si="105">7-COUNTIF(L19:R19,0)-COUNTIF(L19:R19,"")</f>
        <v>1</v>
      </c>
      <c r="K20" s="22">
        <f>SUM(L20:R20)</f>
        <v>1</v>
      </c>
      <c r="L20" s="35">
        <f t="shared" ref="L20:R20" si="106">IF($B13=$B19,L19+L14,L19)</f>
        <v>1</v>
      </c>
      <c r="M20" s="35">
        <f t="shared" si="106"/>
        <v>0</v>
      </c>
      <c r="N20" s="35">
        <f t="shared" si="106"/>
        <v>0</v>
      </c>
      <c r="O20" s="35">
        <f t="shared" si="106"/>
        <v>0</v>
      </c>
      <c r="P20" s="36">
        <f t="shared" si="106"/>
        <v>0</v>
      </c>
      <c r="Q20" s="37">
        <f t="shared" si="106"/>
        <v>0</v>
      </c>
      <c r="R20" s="38">
        <f t="shared" si="106"/>
        <v>0</v>
      </c>
      <c r="S20" s="194">
        <f t="shared" ref="S20" si="107">7-COUNTIF(U19:AA19,0)-COUNTIF(U19:AA19,"")</f>
        <v>1</v>
      </c>
      <c r="T20" s="22">
        <f>SUM(U20:AA20)</f>
        <v>1</v>
      </c>
      <c r="U20" s="35">
        <f t="shared" ref="U20:AA20" si="108">IF($B13=$B19,U19+U14,U19)</f>
        <v>1</v>
      </c>
      <c r="V20" s="35">
        <f t="shared" si="108"/>
        <v>0</v>
      </c>
      <c r="W20" s="35">
        <f t="shared" si="108"/>
        <v>0</v>
      </c>
      <c r="X20" s="35">
        <f t="shared" si="108"/>
        <v>0</v>
      </c>
      <c r="Y20" s="36">
        <f t="shared" si="108"/>
        <v>0</v>
      </c>
      <c r="Z20" s="37">
        <f t="shared" si="108"/>
        <v>0</v>
      </c>
      <c r="AA20" s="38">
        <f t="shared" si="108"/>
        <v>0</v>
      </c>
      <c r="AB20" s="194">
        <f t="shared" ref="AB20" si="109">7-COUNTIF(AD19:AJ19,0)-COUNTIF(AD19:AJ19,"")</f>
        <v>1</v>
      </c>
      <c r="AC20" s="22">
        <f>SUM(AD20:AJ20)</f>
        <v>1</v>
      </c>
      <c r="AD20" s="35">
        <f t="shared" ref="AD20:AJ20" si="110">IF($B13=$B19,AD19+AD14,AD19)</f>
        <v>1</v>
      </c>
      <c r="AE20" s="35">
        <f t="shared" si="110"/>
        <v>0</v>
      </c>
      <c r="AF20" s="35">
        <f t="shared" si="110"/>
        <v>0</v>
      </c>
      <c r="AG20" s="35">
        <f t="shared" si="110"/>
        <v>0</v>
      </c>
      <c r="AH20" s="36">
        <f t="shared" si="110"/>
        <v>0</v>
      </c>
      <c r="AI20" s="37">
        <f t="shared" si="110"/>
        <v>0</v>
      </c>
      <c r="AJ20" s="38">
        <f t="shared" si="110"/>
        <v>0</v>
      </c>
      <c r="AK20" s="194">
        <f t="shared" ref="AK20" si="111">7-COUNTIF(AM19:AS19,0)-COUNTIF(AM19:AS19,"")</f>
        <v>1</v>
      </c>
      <c r="AL20" s="22">
        <f>SUM(AM20:AS20)</f>
        <v>1</v>
      </c>
      <c r="AM20" s="35">
        <f t="shared" ref="AM20:AS20" si="112">IF($B13=$B19,AM19+AM14,AM19)</f>
        <v>1</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4</v>
      </c>
      <c r="J21" s="195">
        <f t="shared" ref="J21" si="115">IF($B19=$B13,COUNTIF(L21:R21,0),COUNTIF(L22:R22,0)+COUNTIF(L22:R22,""))</f>
        <v>6</v>
      </c>
      <c r="K21" s="39">
        <f>IF($B13=$B19,K22+K15,K22)</f>
        <v>1</v>
      </c>
      <c r="L21" s="40">
        <f>IF($B13=$B19,L22+L15,L22)</f>
        <v>1</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6</v>
      </c>
      <c r="T21" s="39">
        <f t="shared" ref="T21:AA21" si="118">IF($B13=$B19,T22+T15,T22)</f>
        <v>1</v>
      </c>
      <c r="U21" s="40">
        <f t="shared" si="118"/>
        <v>1</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6</v>
      </c>
      <c r="AC21" s="39">
        <f t="shared" ref="AC21:AJ21" si="120">IF($B13=$B19,AC22+AC15,AC22)</f>
        <v>1</v>
      </c>
      <c r="AD21" s="40">
        <f t="shared" si="120"/>
        <v>1</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6</v>
      </c>
      <c r="AL21" s="39">
        <f t="shared" ref="AL21:AS21" si="122">IF($B13=$B19,AL22+AL15,AL22)</f>
        <v>1</v>
      </c>
      <c r="AM21" s="40">
        <f t="shared" si="122"/>
        <v>1</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1</v>
      </c>
      <c r="B22" s="315">
        <f>B16+1</f>
        <v>1</v>
      </c>
      <c r="C22" s="318"/>
      <c r="D22" s="318"/>
      <c r="E22" s="318"/>
      <c r="F22" s="31"/>
      <c r="G22" s="183"/>
      <c r="H22" s="122">
        <f>5-COUNTIF(AU19,0)-COUNTIF(AL19,0)-COUNTIF(AC19,0)-COUNTIF(T19,0)-COUNTIF(K19,0)</f>
        <v>4</v>
      </c>
      <c r="I22" s="165">
        <f>K22+T22+AC22+AL22+AU22</f>
        <v>4</v>
      </c>
      <c r="J22" s="187">
        <f t="shared" ref="J22" si="125">IF($B19=$B13,J16+IF($F19&lt;&gt;$G19,(K19+$G21-$G20)/$F19,K19/$F19),IF($F19&lt;&gt;G19,(K19+$G21-$G20)/$F19,K19/$F19))</f>
        <v>5.5555555555555552E-2</v>
      </c>
      <c r="K22" s="7">
        <f>SUM(L22:R22)</f>
        <v>1</v>
      </c>
      <c r="L22" s="26">
        <f t="shared" ref="L22:R22" si="126">L19</f>
        <v>1</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5.5555555555555552E-2</v>
      </c>
      <c r="T22" s="7">
        <f>SUM(U22:AA22)</f>
        <v>1</v>
      </c>
      <c r="U22" s="26">
        <f t="shared" ref="U22:AA22" si="128">U19</f>
        <v>1</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5.5555555555555552E-2</v>
      </c>
      <c r="AC22" s="7">
        <f>SUM(AD22:AJ22)</f>
        <v>1</v>
      </c>
      <c r="AD22" s="26">
        <f t="shared" ref="AD22:AJ22" si="130">AD19</f>
        <v>1</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5.5555555555555552E-2</v>
      </c>
      <c r="AL22" s="7">
        <f>SUM(AM22:AS22)</f>
        <v>1</v>
      </c>
      <c r="AM22" s="26">
        <f t="shared" ref="AM22:AS22" si="132">AM19</f>
        <v>1</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1</v>
      </c>
      <c r="B23" s="315"/>
      <c r="C23" s="318"/>
      <c r="D23" s="318"/>
      <c r="E23" s="318"/>
      <c r="F23" s="31"/>
      <c r="G23" s="183"/>
      <c r="H23" s="123">
        <f>IF($B19=$B13,H17+F23,$F23)</f>
        <v>0</v>
      </c>
      <c r="I23" s="165">
        <f>K23+T23+AC23+AL23+AU23</f>
        <v>0</v>
      </c>
      <c r="J23" s="141">
        <f t="shared" ref="J23" si="135">IF($H22=0,0,IF($B13=$B19,IF($H24&gt;0,$H24+J17,K19+J17),IF($H24&gt;0,$H24,K19)))</f>
        <v>1</v>
      </c>
      <c r="K23" s="7">
        <f>SUM(L23:R23)</f>
        <v>0</v>
      </c>
      <c r="L23" s="6"/>
      <c r="M23" s="6"/>
      <c r="N23" s="6"/>
      <c r="O23" s="6"/>
      <c r="P23" s="26"/>
      <c r="Q23" s="29"/>
      <c r="R23" s="23"/>
      <c r="S23" s="141">
        <f t="shared" ref="S23" si="136">IF($H22=0,0,IF($B13=$B19,IF($H24&gt;0,$H24+S17,T19+S17),IF($H24&gt;0,$H24,T19)))</f>
        <v>1</v>
      </c>
      <c r="T23" s="7">
        <f>SUM(U23:AA23)</f>
        <v>0</v>
      </c>
      <c r="U23" s="6"/>
      <c r="V23" s="6"/>
      <c r="W23" s="6"/>
      <c r="X23" s="6"/>
      <c r="Y23" s="26"/>
      <c r="Z23" s="29"/>
      <c r="AA23" s="23"/>
      <c r="AB23" s="141">
        <f t="shared" ref="AB23" si="137">IF($H22=0,0,IF($B13=$B19,IF($H24&gt;0,$H24+AB17,AC19+AB17),IF($H24&gt;0,$H24,AC19)))</f>
        <v>1</v>
      </c>
      <c r="AC23" s="7">
        <f>SUM(AD23:AJ23)</f>
        <v>0</v>
      </c>
      <c r="AD23" s="6"/>
      <c r="AE23" s="6"/>
      <c r="AF23" s="6"/>
      <c r="AG23" s="6"/>
      <c r="AH23" s="26"/>
      <c r="AI23" s="29"/>
      <c r="AJ23" s="23"/>
      <c r="AK23" s="141">
        <f t="shared" ref="AK23" si="138">IF($H22=0,0,IF($B13=$B19,IF($H24&gt;0,$H24+AK17,AL19+AK17),IF($H24&gt;0,$H24,AL19)))</f>
        <v>1</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1</v>
      </c>
      <c r="B24" s="31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BŁĄD - Liczba dni pracy nauczyciela w tygodniu może być 4 albo 5 art. 42c KN</v>
      </c>
      <c r="C24" s="314"/>
      <c r="D24" s="314"/>
      <c r="E24" s="314"/>
      <c r="F24" s="173">
        <f>marzec!F24</f>
        <v>0</v>
      </c>
      <c r="G24" s="184">
        <f>marzec!G24</f>
        <v>0</v>
      </c>
      <c r="H24" s="191">
        <f>IF(OR($G24=0,$F24=0,$G24="",$F24=""),0,$G24/$F24)</f>
        <v>0</v>
      </c>
      <c r="I24" s="193"/>
      <c r="J24" s="176">
        <f t="shared" ref="J24" si="140">IF($B13=$B19,IF(L19+L14&gt;0,1,0)+IF(M19+M14&gt;0,1,0)+IF(N19+N14&gt;0,1,0)+IF(O19+O14&gt;0,1,0)+IF(P19+P14&gt;0,1,0)+IF(Q19+Q14&gt;0,1,0)+IF(R19+R14&gt;0,1,0),J20)</f>
        <v>1</v>
      </c>
      <c r="K24" s="133">
        <f t="shared" ref="K24" si="141">IF(OR($B19=$B25,J24=0,(K20-Q24+O24)&lt;=0),0,(K20-Q24+O24)/J24)</f>
        <v>18</v>
      </c>
      <c r="L24" s="137">
        <f t="shared" ref="L24" si="142">IF(K24*(7-J21)&lt;=0,0,K24*(7-J21))</f>
        <v>18</v>
      </c>
      <c r="M24" s="309">
        <f>ROUND(IF(OR(K21-K24*(7-J21)+P24&lt;0,$B19=$B25,K24&lt;=0,K21=0),0,IF(K21-K24*(7-J21)+P24&gt;Q24-O24+P24,Q24-O24+P24,K21-K24*(7-J21)+P24)),1)</f>
        <v>0</v>
      </c>
      <c r="N24" s="310"/>
      <c r="O24" s="139">
        <f t="shared" ref="O24" si="143">IF(OR($B19=$B25,J20=0),0,IF($B19=$B13,J19,$F19))</f>
        <v>18</v>
      </c>
      <c r="P24" s="30">
        <f t="shared" ref="P24" si="144">IF(OR($B19=$B25,J24=0),0,$G21-$G20)</f>
        <v>0</v>
      </c>
      <c r="Q24" s="134">
        <f t="shared" ref="Q24" si="145">IF(OR($B19=$B25,J24=0),0,J23)</f>
        <v>1</v>
      </c>
      <c r="R24" s="138">
        <f t="shared" ref="R24" si="146">IF($B19=$B25,0,K21)</f>
        <v>1</v>
      </c>
      <c r="S24" s="176">
        <f t="shared" ref="S24" si="147">IF($B13=$B19,IF(U19+U14&gt;0,1,0)+IF(V19+V14&gt;0,1,0)+IF(W19+W14&gt;0,1,0)+IF(X19+X14&gt;0,1,0)+IF(Y19+Y14&gt;0,1,0)+IF(Z19+Z14&gt;0,1,0)+IF(AA19+AA14&gt;0,1,0),S20)</f>
        <v>1</v>
      </c>
      <c r="T24" s="133">
        <f t="shared" ref="T24" si="148">IF(OR($B19=$B25,S24=0,(T20-Z24+X24)&lt;=0),0,(T20-Z24+X24)/S24)</f>
        <v>18</v>
      </c>
      <c r="U24" s="137">
        <f t="shared" ref="U24" si="149">IF(T24*(7-S21)&lt;=0,0,T24*(7-S21))</f>
        <v>18</v>
      </c>
      <c r="V24" s="309">
        <f>ROUND(IF(OR(T21-T24*(7-S21)+Y24&lt;0,$B19=$B25,T24&lt;=0,T21=0),0,IF(T21-T24*(7-S21)+Y24&gt;Z24-X24+Y24,Z24-X24+Y24,T21-T24*(7-S21)+Y24)),1)</f>
        <v>0</v>
      </c>
      <c r="W24" s="310"/>
      <c r="X24" s="139">
        <f t="shared" ref="X24" si="150">IF(OR($B19=$B25,S20=0),0,IF($B19=$B13,S19,$F19))</f>
        <v>18</v>
      </c>
      <c r="Y24" s="30">
        <f t="shared" ref="Y24" si="151">IF(OR($B19=$B25,S24=0),0,$G21-$G20)</f>
        <v>0</v>
      </c>
      <c r="Z24" s="134">
        <f t="shared" ref="Z24" si="152">IF(OR($B19=$B25,S24=0),0,S23)</f>
        <v>1</v>
      </c>
      <c r="AA24" s="138">
        <f t="shared" ref="AA24" si="153">IF($B19=$B25,0,T21)</f>
        <v>1</v>
      </c>
      <c r="AB24" s="176">
        <f t="shared" ref="AB24" si="154">IF($B13=$B19,IF(AD19+AD14&gt;0,1,0)+IF(AE19+AE14&gt;0,1,0)+IF(AF19+AF14&gt;0,1,0)+IF(AG19+AG14&gt;0,1,0)+IF(AH19+AH14&gt;0,1,0)+IF(AI19+AI14&gt;0,1,0)+IF(AJ19+AJ14&gt;0,1,0),AB20)</f>
        <v>1</v>
      </c>
      <c r="AC24" s="133">
        <f t="shared" ref="AC24" si="155">IF(OR($B19=$B25,AB24=0,(AC20-AI24+AG24)&lt;=0),0,(AC20-AI24+AG24)/AB24)</f>
        <v>18</v>
      </c>
      <c r="AD24" s="137">
        <f t="shared" ref="AD24" si="156">IF(AC24*(7-AB21)&lt;=0,0,AC24*(7-AB21))</f>
        <v>18</v>
      </c>
      <c r="AE24" s="309">
        <f>ROUND(IF(OR(AC21-AC24*(7-AB21)+AH24&lt;0,$B19=$B25,AC24&lt;=0,AC21=0),0,IF(AC21-AC24*(7-AB21)+AH24&gt;AI24-AG24+AH24,AI24-AG24+AH24,AC21-AC24*(7-AB21)+AH24)),1)</f>
        <v>0</v>
      </c>
      <c r="AF24" s="310"/>
      <c r="AG24" s="139">
        <f t="shared" ref="AG24" si="157">IF(OR($B19=$B25,AB20=0),0,IF($B19=$B13,AB19,$F19))</f>
        <v>18</v>
      </c>
      <c r="AH24" s="30">
        <f t="shared" ref="AH24" si="158">IF(OR($B19=$B25,AB24=0),0,$G21-$G20)</f>
        <v>0</v>
      </c>
      <c r="AI24" s="134">
        <f t="shared" ref="AI24" si="159">IF(OR($B19=$B25,AB24=0),0,AB23)</f>
        <v>1</v>
      </c>
      <c r="AJ24" s="138">
        <f t="shared" ref="AJ24" si="160">IF($B19=$B25,0,AC21)</f>
        <v>1</v>
      </c>
      <c r="AK24" s="176">
        <f t="shared" ref="AK24" si="161">IF($B13=$B19,IF(AM19+AM14&gt;0,1,0)+IF(AN19+AN14&gt;0,1,0)+IF(AO19+AO14&gt;0,1,0)+IF(AP19+AP14&gt;0,1,0)+IF(AQ19+AQ14&gt;0,1,0)+IF(AR19+AR14&gt;0,1,0)+IF(AS19+AS14&gt;0,1,0),AK20)</f>
        <v>1</v>
      </c>
      <c r="AL24" s="133">
        <f t="shared" ref="AL24" si="162">IF(OR($B19=$B25,AK24=0,(AL20-AR24+AP24)&lt;=0),0,(AL20-AR24+AP24)/AK24)</f>
        <v>18</v>
      </c>
      <c r="AM24" s="137">
        <f t="shared" ref="AM24" si="163">IF(AL24*(7-AK21)&lt;=0,0,AL24*(7-AK21))</f>
        <v>18</v>
      </c>
      <c r="AN24" s="309">
        <f>ROUND(IF(OR(AL21-AL24*(7-AK21)+AQ24&lt;0,$B19=$B25,AL24&lt;=0,AL21=0),0,IF(AL21-AL24*(7-AK21)+AQ24&gt;AR24-AP24+AQ24,AR24-AP24+AQ24,AL21-AL24*(7-AK21)+AQ24)),1)</f>
        <v>0</v>
      </c>
      <c r="AO24" s="310"/>
      <c r="AP24" s="139">
        <f t="shared" ref="AP24" si="164">IF(OR($B19=$B25,AK20=0),0,IF($B19=$B13,AK19,$F19))</f>
        <v>18</v>
      </c>
      <c r="AQ24" s="30">
        <f t="shared" ref="AQ24" si="165">IF(OR($B19=$B25,AK24=0),0,$G21-$G20)</f>
        <v>0</v>
      </c>
      <c r="AR24" s="134">
        <f t="shared" ref="AR24" si="166">IF(OR($B19=$B25,AK24=0),0,AK23)</f>
        <v>1</v>
      </c>
      <c r="AS24" s="138">
        <f t="shared" ref="AS24" si="167">IF($B19=$B25,0,AL21)</f>
        <v>1</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09">
        <f>ROUND(IF(OR(AU21-AU24*(7-AT21)+AZ24&lt;0,$B19=$B25,AU24&lt;=0,AU21=0),0,IF(AU21-AU24*(7-AT21)+AZ24&gt;BA24-AY24+AZ24,BA24-AY24+AZ24,AU21-AU24*(7-AT21)+AZ24)),1)</f>
        <v>0</v>
      </c>
      <c r="AX24" s="31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16">
        <f>marzec!B25</f>
        <v>0</v>
      </c>
      <c r="C25" s="317">
        <f>marzec!C25</f>
        <v>0</v>
      </c>
      <c r="D25" s="317">
        <f>marzec!D25</f>
        <v>0</v>
      </c>
      <c r="E25" s="317">
        <f>marzec!E25</f>
        <v>0</v>
      </c>
      <c r="F25" s="177">
        <f>marzec!F25</f>
        <v>18</v>
      </c>
      <c r="G25" s="185">
        <f>marzec!G25</f>
        <v>18</v>
      </c>
      <c r="H25" s="177"/>
      <c r="I25" s="192">
        <f t="shared" ref="I25:I29" si="176">K25+T25+AC25+AL25+AU25</f>
        <v>0</v>
      </c>
      <c r="J25" s="186">
        <f t="shared" ref="J25" si="177">IF(OR($B25=$B31,J28=0),0,ROUND((K26+P30)/J28,0))</f>
        <v>0</v>
      </c>
      <c r="K25" s="51">
        <f t="shared" ref="K25:K26" si="178">SUM(L25:R25)</f>
        <v>0</v>
      </c>
      <c r="L25" s="52">
        <f>marzec!L25</f>
        <v>0</v>
      </c>
      <c r="M25" s="52">
        <f>marzec!M25</f>
        <v>0</v>
      </c>
      <c r="N25" s="52">
        <f>marzec!N25</f>
        <v>0</v>
      </c>
      <c r="O25" s="52">
        <f>marzec!O25</f>
        <v>0</v>
      </c>
      <c r="P25" s="53">
        <f>marzec!P25</f>
        <v>0</v>
      </c>
      <c r="Q25" s="54">
        <f>marzec!Q25</f>
        <v>0</v>
      </c>
      <c r="R25" s="55">
        <f>marzec!R25</f>
        <v>0</v>
      </c>
      <c r="S25" s="188">
        <f t="shared" ref="S25" si="179">IF(OR($B25=$B31,S28=0),0,ROUND((T26+Y30)/S28,0))</f>
        <v>0</v>
      </c>
      <c r="T25" s="51">
        <f t="shared" ref="T25:T26" si="180">SUM(U25:AA25)</f>
        <v>0</v>
      </c>
      <c r="U25" s="52">
        <f>marzec!U25</f>
        <v>0</v>
      </c>
      <c r="V25" s="52">
        <f>marzec!V25</f>
        <v>0</v>
      </c>
      <c r="W25" s="52">
        <f>marzec!W25</f>
        <v>0</v>
      </c>
      <c r="X25" s="52">
        <f>marzec!X25</f>
        <v>0</v>
      </c>
      <c r="Y25" s="53">
        <f>marzec!Y25</f>
        <v>0</v>
      </c>
      <c r="Z25" s="54">
        <f>marzec!Z25</f>
        <v>0</v>
      </c>
      <c r="AA25" s="55">
        <f>marzec!AA25</f>
        <v>0</v>
      </c>
      <c r="AB25" s="188">
        <f t="shared" ref="AB25" si="181">IF(OR($B25=$B31,AB28=0),0,ROUND((AC26+AH30)/AB28,0))</f>
        <v>0</v>
      </c>
      <c r="AC25" s="51">
        <f t="shared" ref="AC25:AC26" si="182">SUM(AD25:AJ25)</f>
        <v>0</v>
      </c>
      <c r="AD25" s="52">
        <f>marzec!AD25</f>
        <v>0</v>
      </c>
      <c r="AE25" s="52">
        <f>marzec!AE25</f>
        <v>0</v>
      </c>
      <c r="AF25" s="52">
        <f>marzec!AF25</f>
        <v>0</v>
      </c>
      <c r="AG25" s="52">
        <f>marzec!AG25</f>
        <v>0</v>
      </c>
      <c r="AH25" s="53">
        <f>marzec!AH25</f>
        <v>0</v>
      </c>
      <c r="AI25" s="54">
        <f>marzec!AI25</f>
        <v>0</v>
      </c>
      <c r="AJ25" s="55">
        <f>marzec!AJ25</f>
        <v>0</v>
      </c>
      <c r="AK25" s="188">
        <f t="shared" ref="AK25" si="183">IF(OR($B25=$B31,AK28=0),0,ROUND((AL26+AQ30)/AK28,0))</f>
        <v>0</v>
      </c>
      <c r="AL25" s="51">
        <f t="shared" ref="AL25:AL26" si="184">SUM(AM25:AS25)</f>
        <v>0</v>
      </c>
      <c r="AM25" s="52">
        <f>marzec!AM25</f>
        <v>0</v>
      </c>
      <c r="AN25" s="52">
        <f>marzec!AN25</f>
        <v>0</v>
      </c>
      <c r="AO25" s="52">
        <f>marzec!AO25</f>
        <v>0</v>
      </c>
      <c r="AP25" s="52">
        <f>marzec!AP25</f>
        <v>0</v>
      </c>
      <c r="AQ25" s="53">
        <f>marzec!AQ25</f>
        <v>0</v>
      </c>
      <c r="AR25" s="54">
        <f>marzec!AR25</f>
        <v>0</v>
      </c>
      <c r="AS25" s="55">
        <f>marzec!AS25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5">
        <f t="shared" ref="B28" si="218">B22+1</f>
        <v>2</v>
      </c>
      <c r="C28" s="318"/>
      <c r="D28" s="318"/>
      <c r="E28" s="318"/>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5"/>
      <c r="C29" s="318"/>
      <c r="D29" s="318"/>
      <c r="E29" s="318"/>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1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14"/>
      <c r="D30" s="314"/>
      <c r="E30" s="314"/>
      <c r="F30" s="173">
        <f>marzec!F30</f>
        <v>0</v>
      </c>
      <c r="G30" s="184">
        <f>marzec!G30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09">
        <f t="shared" ref="M30" si="247">ROUND(IF(OR(K27-K30*(7-J27)+P30&lt;0,$B25=$B31,K30&lt;=0,K27=0),0,IF(K27-K30*(7-J27)+P30&gt;Q30-O30+P30,Q30-O30+P30,K27-K30*(7-J27)+P30)),1)</f>
        <v>0</v>
      </c>
      <c r="N30" s="31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09">
        <f t="shared" ref="V30" si="255">ROUND(IF(OR(T27-T30*(7-S27)+Y30&lt;0,$B25=$B31,T30&lt;=0,T27=0),0,IF(T27-T30*(7-S27)+Y30&gt;Z30-X30+Y30,Z30-X30+Y30,T27-T30*(7-S27)+Y30)),1)</f>
        <v>0</v>
      </c>
      <c r="W30" s="31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09">
        <f t="shared" ref="AE30" si="263">ROUND(IF(OR(AC27-AC30*(7-AB27)+AH30&lt;0,$B25=$B31,AC30&lt;=0,AC27=0),0,IF(AC27-AC30*(7-AB27)+AH30&gt;AI30-AG30+AH30,AI30-AG30+AH30,AC27-AC30*(7-AB27)+AH30)),1)</f>
        <v>0</v>
      </c>
      <c r="AF30" s="31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09">
        <f t="shared" ref="AN30" si="271">ROUND(IF(OR(AL27-AL30*(7-AK27)+AQ30&lt;0,$B25=$B31,AL30&lt;=0,AL27=0),0,IF(AL27-AL30*(7-AK27)+AQ30&gt;AR30-AP30+AQ30,AR30-AP30+AQ30,AL27-AL30*(7-AK27)+AQ30)),1)</f>
        <v>0</v>
      </c>
      <c r="AO30" s="31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09">
        <f t="shared" ref="AW30" si="279">ROUND(IF(OR(AU27-AU30*(7-AT27)+AZ30&lt;0,$B25=$B31,AU30&lt;=0,AU27=0),0,IF(AU27-AU30*(7-AT27)+AZ30&gt;BA30-AY30+AZ30,BA30-AY30+AZ30,AU27-AU30*(7-AT27)+AZ30)),1)</f>
        <v>0</v>
      </c>
      <c r="AX30" s="31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16">
        <f>marzec!B31</f>
        <v>0</v>
      </c>
      <c r="C31" s="317">
        <f>marzec!C31</f>
        <v>0</v>
      </c>
      <c r="D31" s="317">
        <f>marzec!D31</f>
        <v>0</v>
      </c>
      <c r="E31" s="317">
        <f>marzec!E31</f>
        <v>0</v>
      </c>
      <c r="F31" s="177">
        <f>marzec!F31</f>
        <v>18</v>
      </c>
      <c r="G31" s="185">
        <f>marzec!G31</f>
        <v>18</v>
      </c>
      <c r="H31" s="177"/>
      <c r="I31" s="192">
        <f t="shared" ref="I31:I35" si="285">K31+T31+AC31+AL31+AU31</f>
        <v>0</v>
      </c>
      <c r="J31" s="186">
        <f t="shared" ref="J31" si="286">IF(OR($B31=$B37,J34=0),0,ROUND((K32+P36)/J34,0))</f>
        <v>0</v>
      </c>
      <c r="K31" s="51">
        <f t="shared" ref="K31:K32" si="287">SUM(L31:R31)</f>
        <v>0</v>
      </c>
      <c r="L31" s="52">
        <f>marzec!L31</f>
        <v>0</v>
      </c>
      <c r="M31" s="52">
        <f>marzec!M31</f>
        <v>0</v>
      </c>
      <c r="N31" s="52">
        <f>marzec!N31</f>
        <v>0</v>
      </c>
      <c r="O31" s="52">
        <f>marzec!O31</f>
        <v>0</v>
      </c>
      <c r="P31" s="53">
        <f>marzec!P31</f>
        <v>0</v>
      </c>
      <c r="Q31" s="54">
        <f>marzec!Q31</f>
        <v>0</v>
      </c>
      <c r="R31" s="55">
        <f>marzec!R31</f>
        <v>0</v>
      </c>
      <c r="S31" s="188">
        <f t="shared" ref="S31" si="288">IF(OR($B31=$B37,S34=0),0,ROUND((T32+Y36)/S34,0))</f>
        <v>0</v>
      </c>
      <c r="T31" s="51">
        <f t="shared" ref="T31:T32" si="289">SUM(U31:AA31)</f>
        <v>0</v>
      </c>
      <c r="U31" s="52">
        <f>marzec!U31</f>
        <v>0</v>
      </c>
      <c r="V31" s="52">
        <f>marzec!V31</f>
        <v>0</v>
      </c>
      <c r="W31" s="52">
        <f>marzec!W31</f>
        <v>0</v>
      </c>
      <c r="X31" s="52">
        <f>marzec!X31</f>
        <v>0</v>
      </c>
      <c r="Y31" s="53">
        <f>marzec!Y31</f>
        <v>0</v>
      </c>
      <c r="Z31" s="54">
        <f>marzec!Z31</f>
        <v>0</v>
      </c>
      <c r="AA31" s="55">
        <f>marzec!AA31</f>
        <v>0</v>
      </c>
      <c r="AB31" s="188">
        <f t="shared" ref="AB31" si="290">IF(OR($B31=$B37,AB34=0),0,ROUND((AC32+AH36)/AB34,0))</f>
        <v>0</v>
      </c>
      <c r="AC31" s="51">
        <f t="shared" ref="AC31:AC32" si="291">SUM(AD31:AJ31)</f>
        <v>0</v>
      </c>
      <c r="AD31" s="52">
        <f>marzec!AD31</f>
        <v>0</v>
      </c>
      <c r="AE31" s="52">
        <f>marzec!AE31</f>
        <v>0</v>
      </c>
      <c r="AF31" s="52">
        <f>marzec!AF31</f>
        <v>0</v>
      </c>
      <c r="AG31" s="52">
        <f>marzec!AG31</f>
        <v>0</v>
      </c>
      <c r="AH31" s="53">
        <f>marzec!AH31</f>
        <v>0</v>
      </c>
      <c r="AI31" s="54">
        <f>marzec!AI31</f>
        <v>0</v>
      </c>
      <c r="AJ31" s="55">
        <f>marzec!AJ31</f>
        <v>0</v>
      </c>
      <c r="AK31" s="188">
        <f t="shared" ref="AK31" si="292">IF(OR($B31=$B37,AK34=0),0,ROUND((AL32+AQ36)/AK34,0))</f>
        <v>0</v>
      </c>
      <c r="AL31" s="51">
        <f t="shared" ref="AL31:AL32" si="293">SUM(AM31:AS31)</f>
        <v>0</v>
      </c>
      <c r="AM31" s="52">
        <f>marzec!AM31</f>
        <v>0</v>
      </c>
      <c r="AN31" s="52">
        <f>marzec!AN31</f>
        <v>0</v>
      </c>
      <c r="AO31" s="52">
        <f>marzec!AO31</f>
        <v>0</v>
      </c>
      <c r="AP31" s="52">
        <f>marzec!AP31</f>
        <v>0</v>
      </c>
      <c r="AQ31" s="53">
        <f>marzec!AQ31</f>
        <v>0</v>
      </c>
      <c r="AR31" s="54">
        <f>marzec!AR31</f>
        <v>0</v>
      </c>
      <c r="AS31" s="55">
        <f>marzec!AS31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5">
        <f t="shared" ref="B34" si="327">B28+1</f>
        <v>3</v>
      </c>
      <c r="C34" s="318"/>
      <c r="D34" s="318"/>
      <c r="E34" s="318"/>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5"/>
      <c r="C35" s="318"/>
      <c r="D35" s="318"/>
      <c r="E35" s="318"/>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1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14"/>
      <c r="D36" s="314"/>
      <c r="E36" s="314"/>
      <c r="F36" s="173">
        <f>marzec!F36</f>
        <v>0</v>
      </c>
      <c r="G36" s="184">
        <f>marzec!G36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09">
        <f t="shared" ref="M36" si="356">ROUND(IF(OR(K33-K36*(7-J33)+P36&lt;0,$B31=$B37,K36&lt;=0,K33=0),0,IF(K33-K36*(7-J33)+P36&gt;Q36-O36+P36,Q36-O36+P36,K33-K36*(7-J33)+P36)),1)</f>
        <v>0</v>
      </c>
      <c r="N36" s="31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09">
        <f t="shared" ref="V36" si="364">ROUND(IF(OR(T33-T36*(7-S33)+Y36&lt;0,$B31=$B37,T36&lt;=0,T33=0),0,IF(T33-T36*(7-S33)+Y36&gt;Z36-X36+Y36,Z36-X36+Y36,T33-T36*(7-S33)+Y36)),1)</f>
        <v>0</v>
      </c>
      <c r="W36" s="31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09">
        <f t="shared" ref="AE36" si="372">ROUND(IF(OR(AC33-AC36*(7-AB33)+AH36&lt;0,$B31=$B37,AC36&lt;=0,AC33=0),0,IF(AC33-AC36*(7-AB33)+AH36&gt;AI36-AG36+AH36,AI36-AG36+AH36,AC33-AC36*(7-AB33)+AH36)),1)</f>
        <v>0</v>
      </c>
      <c r="AF36" s="31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09">
        <f t="shared" ref="AN36" si="380">ROUND(IF(OR(AL33-AL36*(7-AK33)+AQ36&lt;0,$B31=$B37,AL36&lt;=0,AL33=0),0,IF(AL33-AL36*(7-AK33)+AQ36&gt;AR36-AP36+AQ36,AR36-AP36+AQ36,AL33-AL36*(7-AK33)+AQ36)),1)</f>
        <v>0</v>
      </c>
      <c r="AO36" s="31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09">
        <f t="shared" ref="AW36" si="388">ROUND(IF(OR(AU33-AU36*(7-AT33)+AZ36&lt;0,$B31=$B37,AU36&lt;=0,AU33=0),0,IF(AU33-AU36*(7-AT33)+AZ36&gt;BA36-AY36+AZ36,BA36-AY36+AZ36,AU33-AU36*(7-AT33)+AZ36)),1)</f>
        <v>0</v>
      </c>
      <c r="AX36" s="31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16">
        <f>marzec!B37</f>
        <v>0</v>
      </c>
      <c r="C37" s="317">
        <f>marzec!C37</f>
        <v>0</v>
      </c>
      <c r="D37" s="317">
        <f>marzec!D37</f>
        <v>0</v>
      </c>
      <c r="E37" s="317">
        <f>marzec!E37</f>
        <v>0</v>
      </c>
      <c r="F37" s="177">
        <f>marzec!F37</f>
        <v>18</v>
      </c>
      <c r="G37" s="185">
        <f>marzec!G37</f>
        <v>18</v>
      </c>
      <c r="H37" s="177"/>
      <c r="I37" s="192">
        <f t="shared" ref="I37:I41" si="394">K37+T37+AC37+AL37+AU37</f>
        <v>0</v>
      </c>
      <c r="J37" s="186">
        <f t="shared" ref="J37" si="395">IF(OR($B37=$B43,J40=0),0,ROUND((K38+P42)/J40,0))</f>
        <v>0</v>
      </c>
      <c r="K37" s="51">
        <f t="shared" ref="K37:K38" si="396">SUM(L37:R37)</f>
        <v>0</v>
      </c>
      <c r="L37" s="52">
        <f>marzec!L37</f>
        <v>0</v>
      </c>
      <c r="M37" s="52">
        <f>marzec!M37</f>
        <v>0</v>
      </c>
      <c r="N37" s="52">
        <f>marzec!N37</f>
        <v>0</v>
      </c>
      <c r="O37" s="52">
        <f>marzec!O37</f>
        <v>0</v>
      </c>
      <c r="P37" s="53">
        <f>marzec!P37</f>
        <v>0</v>
      </c>
      <c r="Q37" s="54">
        <f>marzec!Q37</f>
        <v>0</v>
      </c>
      <c r="R37" s="55">
        <f>marzec!R37</f>
        <v>0</v>
      </c>
      <c r="S37" s="188">
        <f t="shared" ref="S37" si="397">IF(OR($B37=$B43,S40=0),0,ROUND((T38+Y42)/S40,0))</f>
        <v>0</v>
      </c>
      <c r="T37" s="51">
        <f t="shared" ref="T37:T38" si="398">SUM(U37:AA37)</f>
        <v>0</v>
      </c>
      <c r="U37" s="52">
        <f>marzec!U37</f>
        <v>0</v>
      </c>
      <c r="V37" s="52">
        <f>marzec!V37</f>
        <v>0</v>
      </c>
      <c r="W37" s="52">
        <f>marzec!W37</f>
        <v>0</v>
      </c>
      <c r="X37" s="52">
        <f>marzec!X37</f>
        <v>0</v>
      </c>
      <c r="Y37" s="53">
        <f>marzec!Y37</f>
        <v>0</v>
      </c>
      <c r="Z37" s="54">
        <f>marzec!Z37</f>
        <v>0</v>
      </c>
      <c r="AA37" s="55">
        <f>marzec!AA37</f>
        <v>0</v>
      </c>
      <c r="AB37" s="188">
        <f t="shared" ref="AB37" si="399">IF(OR($B37=$B43,AB40=0),0,ROUND((AC38+AH42)/AB40,0))</f>
        <v>0</v>
      </c>
      <c r="AC37" s="51">
        <f t="shared" ref="AC37:AC38" si="400">SUM(AD37:AJ37)</f>
        <v>0</v>
      </c>
      <c r="AD37" s="52">
        <f>marzec!AD37</f>
        <v>0</v>
      </c>
      <c r="AE37" s="52">
        <f>marzec!AE37</f>
        <v>0</v>
      </c>
      <c r="AF37" s="52">
        <f>marzec!AF37</f>
        <v>0</v>
      </c>
      <c r="AG37" s="52">
        <f>marzec!AG37</f>
        <v>0</v>
      </c>
      <c r="AH37" s="53">
        <f>marzec!AH37</f>
        <v>0</v>
      </c>
      <c r="AI37" s="54">
        <f>marzec!AI37</f>
        <v>0</v>
      </c>
      <c r="AJ37" s="55">
        <f>marzec!AJ37</f>
        <v>0</v>
      </c>
      <c r="AK37" s="188">
        <f t="shared" ref="AK37" si="401">IF(OR($B37=$B43,AK40=0),0,ROUND((AL38+AQ42)/AK40,0))</f>
        <v>0</v>
      </c>
      <c r="AL37" s="51">
        <f t="shared" ref="AL37:AL38" si="402">SUM(AM37:AS37)</f>
        <v>0</v>
      </c>
      <c r="AM37" s="52">
        <f>marzec!AM37</f>
        <v>0</v>
      </c>
      <c r="AN37" s="52">
        <f>marzec!AN37</f>
        <v>0</v>
      </c>
      <c r="AO37" s="52">
        <f>marzec!AO37</f>
        <v>0</v>
      </c>
      <c r="AP37" s="52">
        <f>marzec!AP37</f>
        <v>0</v>
      </c>
      <c r="AQ37" s="53">
        <f>marzec!AQ37</f>
        <v>0</v>
      </c>
      <c r="AR37" s="54">
        <f>marzec!AR37</f>
        <v>0</v>
      </c>
      <c r="AS37" s="55">
        <f>marzec!AS37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5">
        <f t="shared" ref="B40" si="436">B34+1</f>
        <v>4</v>
      </c>
      <c r="C40" s="318"/>
      <c r="D40" s="318"/>
      <c r="E40" s="318"/>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5"/>
      <c r="C41" s="318"/>
      <c r="D41" s="318"/>
      <c r="E41" s="318"/>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1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14"/>
      <c r="D42" s="314"/>
      <c r="E42" s="314"/>
      <c r="F42" s="173">
        <f>marzec!F42</f>
        <v>0</v>
      </c>
      <c r="G42" s="184">
        <f>marzec!G42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09">
        <f t="shared" ref="M42" si="465">ROUND(IF(OR(K39-K42*(7-J39)+P42&lt;0,$B37=$B43,K42&lt;=0,K39=0),0,IF(K39-K42*(7-J39)+P42&gt;Q42-O42+P42,Q42-O42+P42,K39-K42*(7-J39)+P42)),1)</f>
        <v>0</v>
      </c>
      <c r="N42" s="31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09">
        <f t="shared" ref="V42" si="473">ROUND(IF(OR(T39-T42*(7-S39)+Y42&lt;0,$B37=$B43,T42&lt;=0,T39=0),0,IF(T39-T42*(7-S39)+Y42&gt;Z42-X42+Y42,Z42-X42+Y42,T39-T42*(7-S39)+Y42)),1)</f>
        <v>0</v>
      </c>
      <c r="W42" s="31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09">
        <f t="shared" ref="AE42" si="481">ROUND(IF(OR(AC39-AC42*(7-AB39)+AH42&lt;0,$B37=$B43,AC42&lt;=0,AC39=0),0,IF(AC39-AC42*(7-AB39)+AH42&gt;AI42-AG42+AH42,AI42-AG42+AH42,AC39-AC42*(7-AB39)+AH42)),1)</f>
        <v>0</v>
      </c>
      <c r="AF42" s="31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09">
        <f t="shared" ref="AN42" si="489">ROUND(IF(OR(AL39-AL42*(7-AK39)+AQ42&lt;0,$B37=$B43,AL42&lt;=0,AL39=0),0,IF(AL39-AL42*(7-AK39)+AQ42&gt;AR42-AP42+AQ42,AR42-AP42+AQ42,AL39-AL42*(7-AK39)+AQ42)),1)</f>
        <v>0</v>
      </c>
      <c r="AO42" s="31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09">
        <f t="shared" ref="AW42" si="497">ROUND(IF(OR(AU39-AU42*(7-AT39)+AZ42&lt;0,$B37=$B43,AU42&lt;=0,AU39=0),0,IF(AU39-AU42*(7-AT39)+AZ42&gt;BA42-AY42+AZ42,BA42-AY42+AZ42,AU39-AU42*(7-AT39)+AZ42)),1)</f>
        <v>0</v>
      </c>
      <c r="AX42" s="31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16">
        <f>marzec!B43</f>
        <v>0</v>
      </c>
      <c r="C43" s="317">
        <f>marzec!C43</f>
        <v>0</v>
      </c>
      <c r="D43" s="317">
        <f>marzec!D43</f>
        <v>0</v>
      </c>
      <c r="E43" s="317">
        <f>marzec!E43</f>
        <v>0</v>
      </c>
      <c r="F43" s="177">
        <f>marzec!F43</f>
        <v>18</v>
      </c>
      <c r="G43" s="185">
        <f>marzec!G43</f>
        <v>18</v>
      </c>
      <c r="H43" s="177"/>
      <c r="I43" s="192">
        <f t="shared" ref="I43:I47" si="503">K43+T43+AC43+AL43+AU43</f>
        <v>0</v>
      </c>
      <c r="J43" s="186">
        <f t="shared" ref="J43" si="504">IF(OR($B43=$B49,J46=0),0,ROUND((K44+P48)/J46,0))</f>
        <v>0</v>
      </c>
      <c r="K43" s="51">
        <f t="shared" ref="K43:K44" si="505">SUM(L43:R43)</f>
        <v>0</v>
      </c>
      <c r="L43" s="52">
        <f>marzec!L43</f>
        <v>0</v>
      </c>
      <c r="M43" s="52">
        <f>marzec!M43</f>
        <v>0</v>
      </c>
      <c r="N43" s="52">
        <f>marzec!N43</f>
        <v>0</v>
      </c>
      <c r="O43" s="52">
        <f>marzec!O43</f>
        <v>0</v>
      </c>
      <c r="P43" s="53">
        <f>marzec!P43</f>
        <v>0</v>
      </c>
      <c r="Q43" s="54">
        <f>marzec!Q43</f>
        <v>0</v>
      </c>
      <c r="R43" s="55">
        <f>marzec!R43</f>
        <v>0</v>
      </c>
      <c r="S43" s="188">
        <f t="shared" ref="S43" si="506">IF(OR($B43=$B49,S46=0),0,ROUND((T44+Y48)/S46,0))</f>
        <v>0</v>
      </c>
      <c r="T43" s="51">
        <f t="shared" ref="T43:T44" si="507">SUM(U43:AA43)</f>
        <v>0</v>
      </c>
      <c r="U43" s="52">
        <f>marzec!U43</f>
        <v>0</v>
      </c>
      <c r="V43" s="52">
        <f>marzec!V43</f>
        <v>0</v>
      </c>
      <c r="W43" s="52">
        <f>marzec!W43</f>
        <v>0</v>
      </c>
      <c r="X43" s="52">
        <f>marzec!X43</f>
        <v>0</v>
      </c>
      <c r="Y43" s="53">
        <f>marzec!Y43</f>
        <v>0</v>
      </c>
      <c r="Z43" s="54">
        <f>marzec!Z43</f>
        <v>0</v>
      </c>
      <c r="AA43" s="55">
        <f>marzec!AA43</f>
        <v>0</v>
      </c>
      <c r="AB43" s="188">
        <f t="shared" ref="AB43" si="508">IF(OR($B43=$B49,AB46=0),0,ROUND((AC44+AH48)/AB46,0))</f>
        <v>0</v>
      </c>
      <c r="AC43" s="51">
        <f t="shared" ref="AC43:AC44" si="509">SUM(AD43:AJ43)</f>
        <v>0</v>
      </c>
      <c r="AD43" s="52">
        <f>marzec!AD43</f>
        <v>0</v>
      </c>
      <c r="AE43" s="52">
        <f>marzec!AE43</f>
        <v>0</v>
      </c>
      <c r="AF43" s="52">
        <f>marzec!AF43</f>
        <v>0</v>
      </c>
      <c r="AG43" s="52">
        <f>marzec!AG43</f>
        <v>0</v>
      </c>
      <c r="AH43" s="53">
        <f>marzec!AH43</f>
        <v>0</v>
      </c>
      <c r="AI43" s="54">
        <f>marzec!AI43</f>
        <v>0</v>
      </c>
      <c r="AJ43" s="55">
        <f>marzec!AJ43</f>
        <v>0</v>
      </c>
      <c r="AK43" s="188">
        <f t="shared" ref="AK43" si="510">IF(OR($B43=$B49,AK46=0),0,ROUND((AL44+AQ48)/AK46,0))</f>
        <v>0</v>
      </c>
      <c r="AL43" s="51">
        <f t="shared" ref="AL43:AL44" si="511">SUM(AM43:AS43)</f>
        <v>0</v>
      </c>
      <c r="AM43" s="52">
        <f>marzec!AM43</f>
        <v>0</v>
      </c>
      <c r="AN43" s="52">
        <f>marzec!AN43</f>
        <v>0</v>
      </c>
      <c r="AO43" s="52">
        <f>marzec!AO43</f>
        <v>0</v>
      </c>
      <c r="AP43" s="52">
        <f>marzec!AP43</f>
        <v>0</v>
      </c>
      <c r="AQ43" s="53">
        <f>marzec!AQ43</f>
        <v>0</v>
      </c>
      <c r="AR43" s="54">
        <f>marzec!AR43</f>
        <v>0</v>
      </c>
      <c r="AS43" s="55">
        <f>marzec!AS43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5">
        <f t="shared" ref="B46" si="545">B40+1</f>
        <v>5</v>
      </c>
      <c r="C46" s="318"/>
      <c r="D46" s="318"/>
      <c r="E46" s="318"/>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5"/>
      <c r="C47" s="318"/>
      <c r="D47" s="318"/>
      <c r="E47" s="318"/>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1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14"/>
      <c r="D48" s="314"/>
      <c r="E48" s="314"/>
      <c r="F48" s="173">
        <f>marzec!F48</f>
        <v>0</v>
      </c>
      <c r="G48" s="184">
        <f>marzec!G48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09">
        <f t="shared" ref="M48" si="574">ROUND(IF(OR(K45-K48*(7-J45)+P48&lt;0,$B43=$B49,K48&lt;=0,K45=0),0,IF(K45-K48*(7-J45)+P48&gt;Q48-O48+P48,Q48-O48+P48,K45-K48*(7-J45)+P48)),1)</f>
        <v>0</v>
      </c>
      <c r="N48" s="31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09">
        <f t="shared" ref="V48" si="582">ROUND(IF(OR(T45-T48*(7-S45)+Y48&lt;0,$B43=$B49,T48&lt;=0,T45=0),0,IF(T45-T48*(7-S45)+Y48&gt;Z48-X48+Y48,Z48-X48+Y48,T45-T48*(7-S45)+Y48)),1)</f>
        <v>0</v>
      </c>
      <c r="W48" s="31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09">
        <f t="shared" ref="AE48" si="590">ROUND(IF(OR(AC45-AC48*(7-AB45)+AH48&lt;0,$B43=$B49,AC48&lt;=0,AC45=0),0,IF(AC45-AC48*(7-AB45)+AH48&gt;AI48-AG48+AH48,AI48-AG48+AH48,AC45-AC48*(7-AB45)+AH48)),1)</f>
        <v>0</v>
      </c>
      <c r="AF48" s="31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09">
        <f t="shared" ref="AN48" si="598">ROUND(IF(OR(AL45-AL48*(7-AK45)+AQ48&lt;0,$B43=$B49,AL48&lt;=0,AL45=0),0,IF(AL45-AL48*(7-AK45)+AQ48&gt;AR48-AP48+AQ48,AR48-AP48+AQ48,AL45-AL48*(7-AK45)+AQ48)),1)</f>
        <v>0</v>
      </c>
      <c r="AO48" s="31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09">
        <f t="shared" ref="AW48" si="606">ROUND(IF(OR(AU45-AU48*(7-AT45)+AZ48&lt;0,$B43=$B49,AU48&lt;=0,AU45=0),0,IF(AU45-AU48*(7-AT45)+AZ48&gt;BA48-AY48+AZ48,BA48-AY48+AZ48,AU45-AU48*(7-AT45)+AZ48)),1)</f>
        <v>0</v>
      </c>
      <c r="AX48" s="31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16">
        <f>marzec!B49</f>
        <v>0</v>
      </c>
      <c r="C49" s="317">
        <f>marzec!C49</f>
        <v>0</v>
      </c>
      <c r="D49" s="317">
        <f>marzec!D49</f>
        <v>0</v>
      </c>
      <c r="E49" s="317">
        <f>marzec!E49</f>
        <v>0</v>
      </c>
      <c r="F49" s="177">
        <f>marzec!F49</f>
        <v>18</v>
      </c>
      <c r="G49" s="185">
        <f>marzec!G49</f>
        <v>18</v>
      </c>
      <c r="H49" s="177"/>
      <c r="I49" s="192">
        <f t="shared" ref="I49:I53" si="612">K49+T49+AC49+AL49+AU49</f>
        <v>0</v>
      </c>
      <c r="J49" s="186">
        <f t="shared" ref="J49" si="613">IF(OR($B49=$B55,J52=0),0,ROUND((K50+P54)/J52,0))</f>
        <v>0</v>
      </c>
      <c r="K49" s="51">
        <f t="shared" ref="K49:K50" si="614">SUM(L49:R49)</f>
        <v>0</v>
      </c>
      <c r="L49" s="52">
        <f>marzec!L49</f>
        <v>0</v>
      </c>
      <c r="M49" s="52">
        <f>marzec!M49</f>
        <v>0</v>
      </c>
      <c r="N49" s="52">
        <f>marzec!N49</f>
        <v>0</v>
      </c>
      <c r="O49" s="52">
        <f>marzec!O49</f>
        <v>0</v>
      </c>
      <c r="P49" s="53">
        <f>marzec!P49</f>
        <v>0</v>
      </c>
      <c r="Q49" s="54">
        <f>marzec!Q49</f>
        <v>0</v>
      </c>
      <c r="R49" s="55">
        <f>marzec!R49</f>
        <v>0</v>
      </c>
      <c r="S49" s="188">
        <f t="shared" ref="S49" si="615">IF(OR($B49=$B55,S52=0),0,ROUND((T50+Y54)/S52,0))</f>
        <v>0</v>
      </c>
      <c r="T49" s="51">
        <f t="shared" ref="T49:T50" si="616">SUM(U49:AA49)</f>
        <v>0</v>
      </c>
      <c r="U49" s="52">
        <f>marzec!U49</f>
        <v>0</v>
      </c>
      <c r="V49" s="52">
        <f>marzec!V49</f>
        <v>0</v>
      </c>
      <c r="W49" s="52">
        <f>marzec!W49</f>
        <v>0</v>
      </c>
      <c r="X49" s="52">
        <f>marzec!X49</f>
        <v>0</v>
      </c>
      <c r="Y49" s="53">
        <f>marzec!Y49</f>
        <v>0</v>
      </c>
      <c r="Z49" s="54">
        <f>marzec!Z49</f>
        <v>0</v>
      </c>
      <c r="AA49" s="55">
        <f>marzec!AA49</f>
        <v>0</v>
      </c>
      <c r="AB49" s="188">
        <f t="shared" ref="AB49" si="617">IF(OR($B49=$B55,AB52=0),0,ROUND((AC50+AH54)/AB52,0))</f>
        <v>0</v>
      </c>
      <c r="AC49" s="51">
        <f t="shared" ref="AC49:AC50" si="618">SUM(AD49:AJ49)</f>
        <v>0</v>
      </c>
      <c r="AD49" s="52">
        <f>marzec!AD49</f>
        <v>0</v>
      </c>
      <c r="AE49" s="52">
        <f>marzec!AE49</f>
        <v>0</v>
      </c>
      <c r="AF49" s="52">
        <f>marzec!AF49</f>
        <v>0</v>
      </c>
      <c r="AG49" s="52">
        <f>marzec!AG49</f>
        <v>0</v>
      </c>
      <c r="AH49" s="53">
        <f>marzec!AH49</f>
        <v>0</v>
      </c>
      <c r="AI49" s="54">
        <f>marzec!AI49</f>
        <v>0</v>
      </c>
      <c r="AJ49" s="55">
        <f>marzec!AJ49</f>
        <v>0</v>
      </c>
      <c r="AK49" s="188">
        <f t="shared" ref="AK49" si="619">IF(OR($B49=$B55,AK52=0),0,ROUND((AL50+AQ54)/AK52,0))</f>
        <v>0</v>
      </c>
      <c r="AL49" s="51">
        <f t="shared" ref="AL49:AL50" si="620">SUM(AM49:AS49)</f>
        <v>0</v>
      </c>
      <c r="AM49" s="52">
        <f>marzec!AM49</f>
        <v>0</v>
      </c>
      <c r="AN49" s="52">
        <f>marzec!AN49</f>
        <v>0</v>
      </c>
      <c r="AO49" s="52">
        <f>marzec!AO49</f>
        <v>0</v>
      </c>
      <c r="AP49" s="52">
        <f>marzec!AP49</f>
        <v>0</v>
      </c>
      <c r="AQ49" s="53">
        <f>marzec!AQ49</f>
        <v>0</v>
      </c>
      <c r="AR49" s="54">
        <f>marzec!AR49</f>
        <v>0</v>
      </c>
      <c r="AS49" s="55">
        <f>marzec!AS49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5">
        <f t="shared" ref="B52" si="654">B46+1</f>
        <v>6</v>
      </c>
      <c r="C52" s="318"/>
      <c r="D52" s="318"/>
      <c r="E52" s="318"/>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5"/>
      <c r="C53" s="318"/>
      <c r="D53" s="318"/>
      <c r="E53" s="318"/>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1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14"/>
      <c r="D54" s="314"/>
      <c r="E54" s="314"/>
      <c r="F54" s="173">
        <f>marzec!F54</f>
        <v>0</v>
      </c>
      <c r="G54" s="184">
        <f>marzec!G54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09">
        <f t="shared" ref="M54" si="683">ROUND(IF(OR(K51-K54*(7-J51)+P54&lt;0,$B49=$B55,K54&lt;=0,K51=0),0,IF(K51-K54*(7-J51)+P54&gt;Q54-O54+P54,Q54-O54+P54,K51-K54*(7-J51)+P54)),1)</f>
        <v>0</v>
      </c>
      <c r="N54" s="31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09">
        <f t="shared" ref="V54" si="691">ROUND(IF(OR(T51-T54*(7-S51)+Y54&lt;0,$B49=$B55,T54&lt;=0,T51=0),0,IF(T51-T54*(7-S51)+Y54&gt;Z54-X54+Y54,Z54-X54+Y54,T51-T54*(7-S51)+Y54)),1)</f>
        <v>0</v>
      </c>
      <c r="W54" s="31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09">
        <f t="shared" ref="AE54" si="699">ROUND(IF(OR(AC51-AC54*(7-AB51)+AH54&lt;0,$B49=$B55,AC54&lt;=0,AC51=0),0,IF(AC51-AC54*(7-AB51)+AH54&gt;AI54-AG54+AH54,AI54-AG54+AH54,AC51-AC54*(7-AB51)+AH54)),1)</f>
        <v>0</v>
      </c>
      <c r="AF54" s="31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09">
        <f t="shared" ref="AN54" si="707">ROUND(IF(OR(AL51-AL54*(7-AK51)+AQ54&lt;0,$B49=$B55,AL54&lt;=0,AL51=0),0,IF(AL51-AL54*(7-AK51)+AQ54&gt;AR54-AP54+AQ54,AR54-AP54+AQ54,AL51-AL54*(7-AK51)+AQ54)),1)</f>
        <v>0</v>
      </c>
      <c r="AO54" s="31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09">
        <f t="shared" ref="AW54" si="715">ROUND(IF(OR(AU51-AU54*(7-AT51)+AZ54&lt;0,$B49=$B55,AU54&lt;=0,AU51=0),0,IF(AU51-AU54*(7-AT51)+AZ54&gt;BA54-AY54+AZ54,BA54-AY54+AZ54,AU51-AU54*(7-AT51)+AZ54)),1)</f>
        <v>0</v>
      </c>
      <c r="AX54" s="31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16">
        <f>marzec!B55</f>
        <v>0</v>
      </c>
      <c r="C55" s="317">
        <f>marzec!C55</f>
        <v>0</v>
      </c>
      <c r="D55" s="317">
        <f>marzec!D55</f>
        <v>0</v>
      </c>
      <c r="E55" s="317">
        <f>marzec!E55</f>
        <v>0</v>
      </c>
      <c r="F55" s="177">
        <f>marzec!F55</f>
        <v>18</v>
      </c>
      <c r="G55" s="185">
        <f>marzec!G55</f>
        <v>18</v>
      </c>
      <c r="H55" s="177"/>
      <c r="I55" s="192">
        <f t="shared" ref="I55:I59" si="721">K55+T55+AC55+AL55+AU55</f>
        <v>0</v>
      </c>
      <c r="J55" s="186">
        <f t="shared" ref="J55" si="722">IF(OR($B55=$B61,J58=0),0,ROUND((K56+P60)/J58,0))</f>
        <v>0</v>
      </c>
      <c r="K55" s="51">
        <f t="shared" ref="K55:K56" si="723">SUM(L55:R55)</f>
        <v>0</v>
      </c>
      <c r="L55" s="52">
        <f>marzec!L55</f>
        <v>0</v>
      </c>
      <c r="M55" s="52">
        <f>marzec!M55</f>
        <v>0</v>
      </c>
      <c r="N55" s="52">
        <f>marzec!N55</f>
        <v>0</v>
      </c>
      <c r="O55" s="52">
        <f>marzec!O55</f>
        <v>0</v>
      </c>
      <c r="P55" s="53">
        <f>marzec!P55</f>
        <v>0</v>
      </c>
      <c r="Q55" s="54">
        <f>marzec!Q55</f>
        <v>0</v>
      </c>
      <c r="R55" s="55">
        <f>marzec!R55</f>
        <v>0</v>
      </c>
      <c r="S55" s="188">
        <f t="shared" ref="S55" si="724">IF(OR($B55=$B61,S58=0),0,ROUND((T56+Y60)/S58,0))</f>
        <v>0</v>
      </c>
      <c r="T55" s="51">
        <f t="shared" ref="T55:T56" si="725">SUM(U55:AA55)</f>
        <v>0</v>
      </c>
      <c r="U55" s="52">
        <f>marzec!U55</f>
        <v>0</v>
      </c>
      <c r="V55" s="52">
        <f>marzec!V55</f>
        <v>0</v>
      </c>
      <c r="W55" s="52">
        <f>marzec!W55</f>
        <v>0</v>
      </c>
      <c r="X55" s="52">
        <f>marzec!X55</f>
        <v>0</v>
      </c>
      <c r="Y55" s="53">
        <f>marzec!Y55</f>
        <v>0</v>
      </c>
      <c r="Z55" s="54">
        <f>marzec!Z55</f>
        <v>0</v>
      </c>
      <c r="AA55" s="55">
        <f>marzec!AA55</f>
        <v>0</v>
      </c>
      <c r="AB55" s="188">
        <f t="shared" ref="AB55" si="726">IF(OR($B55=$B61,AB58=0),0,ROUND((AC56+AH60)/AB58,0))</f>
        <v>0</v>
      </c>
      <c r="AC55" s="51">
        <f t="shared" ref="AC55:AC56" si="727">SUM(AD55:AJ55)</f>
        <v>0</v>
      </c>
      <c r="AD55" s="52">
        <f>marzec!AD55</f>
        <v>0</v>
      </c>
      <c r="AE55" s="52">
        <f>marzec!AE55</f>
        <v>0</v>
      </c>
      <c r="AF55" s="52">
        <f>marzec!AF55</f>
        <v>0</v>
      </c>
      <c r="AG55" s="52">
        <f>marzec!AG55</f>
        <v>0</v>
      </c>
      <c r="AH55" s="53">
        <f>marzec!AH55</f>
        <v>0</v>
      </c>
      <c r="AI55" s="54">
        <f>marzec!AI55</f>
        <v>0</v>
      </c>
      <c r="AJ55" s="55">
        <f>marzec!AJ55</f>
        <v>0</v>
      </c>
      <c r="AK55" s="188">
        <f t="shared" ref="AK55" si="728">IF(OR($B55=$B61,AK58=0),0,ROUND((AL56+AQ60)/AK58,0))</f>
        <v>0</v>
      </c>
      <c r="AL55" s="51">
        <f t="shared" ref="AL55:AL56" si="729">SUM(AM55:AS55)</f>
        <v>0</v>
      </c>
      <c r="AM55" s="52">
        <f>marzec!AM55</f>
        <v>0</v>
      </c>
      <c r="AN55" s="52">
        <f>marzec!AN55</f>
        <v>0</v>
      </c>
      <c r="AO55" s="52">
        <f>marzec!AO55</f>
        <v>0</v>
      </c>
      <c r="AP55" s="52">
        <f>marzec!AP55</f>
        <v>0</v>
      </c>
      <c r="AQ55" s="53">
        <f>marzec!AQ55</f>
        <v>0</v>
      </c>
      <c r="AR55" s="54">
        <f>marzec!AR55</f>
        <v>0</v>
      </c>
      <c r="AS55" s="55">
        <f>marzec!AS55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5">
        <f t="shared" ref="B58" si="763">B52+1</f>
        <v>7</v>
      </c>
      <c r="C58" s="318"/>
      <c r="D58" s="318"/>
      <c r="E58" s="318"/>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5"/>
      <c r="C59" s="318"/>
      <c r="D59" s="318"/>
      <c r="E59" s="318"/>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1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14"/>
      <c r="D60" s="314"/>
      <c r="E60" s="314"/>
      <c r="F60" s="173">
        <f>marzec!F60</f>
        <v>0</v>
      </c>
      <c r="G60" s="184">
        <f>marzec!G60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09">
        <f t="shared" ref="M60" si="792">ROUND(IF(OR(K57-K60*(7-J57)+P60&lt;0,$B55=$B61,K60&lt;=0,K57=0),0,IF(K57-K60*(7-J57)+P60&gt;Q60-O60+P60,Q60-O60+P60,K57-K60*(7-J57)+P60)),1)</f>
        <v>0</v>
      </c>
      <c r="N60" s="31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09">
        <f t="shared" ref="V60" si="800">ROUND(IF(OR(T57-T60*(7-S57)+Y60&lt;0,$B55=$B61,T60&lt;=0,T57=0),0,IF(T57-T60*(7-S57)+Y60&gt;Z60-X60+Y60,Z60-X60+Y60,T57-T60*(7-S57)+Y60)),1)</f>
        <v>0</v>
      </c>
      <c r="W60" s="31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09">
        <f t="shared" ref="AE60" si="808">ROUND(IF(OR(AC57-AC60*(7-AB57)+AH60&lt;0,$B55=$B61,AC60&lt;=0,AC57=0),0,IF(AC57-AC60*(7-AB57)+AH60&gt;AI60-AG60+AH60,AI60-AG60+AH60,AC57-AC60*(7-AB57)+AH60)),1)</f>
        <v>0</v>
      </c>
      <c r="AF60" s="31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09">
        <f t="shared" ref="AN60" si="816">ROUND(IF(OR(AL57-AL60*(7-AK57)+AQ60&lt;0,$B55=$B61,AL60&lt;=0,AL57=0),0,IF(AL57-AL60*(7-AK57)+AQ60&gt;AR60-AP60+AQ60,AR60-AP60+AQ60,AL57-AL60*(7-AK57)+AQ60)),1)</f>
        <v>0</v>
      </c>
      <c r="AO60" s="31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09">
        <f t="shared" ref="AW60" si="824">ROUND(IF(OR(AU57-AU60*(7-AT57)+AZ60&lt;0,$B55=$B61,AU60&lt;=0,AU57=0),0,IF(AU57-AU60*(7-AT57)+AZ60&gt;BA60-AY60+AZ60,BA60-AY60+AZ60,AU57-AU60*(7-AT57)+AZ60)),1)</f>
        <v>0</v>
      </c>
      <c r="AX60" s="31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16">
        <f>marzec!B61</f>
        <v>0</v>
      </c>
      <c r="C61" s="317">
        <f>marzec!C61</f>
        <v>0</v>
      </c>
      <c r="D61" s="317">
        <f>marzec!D61</f>
        <v>0</v>
      </c>
      <c r="E61" s="317">
        <f>marzec!E61</f>
        <v>0</v>
      </c>
      <c r="F61" s="177">
        <f>marzec!F61</f>
        <v>18</v>
      </c>
      <c r="G61" s="185">
        <f>marzec!G61</f>
        <v>18</v>
      </c>
      <c r="H61" s="177"/>
      <c r="I61" s="192">
        <f t="shared" ref="I61:I65" si="830">K61+T61+AC61+AL61+AU61</f>
        <v>0</v>
      </c>
      <c r="J61" s="186">
        <f t="shared" ref="J61" si="831">IF(OR($B61=$B67,J64=0),0,ROUND((K62+P66)/J64,0))</f>
        <v>0</v>
      </c>
      <c r="K61" s="51">
        <f t="shared" ref="K61:K62" si="832">SUM(L61:R61)</f>
        <v>0</v>
      </c>
      <c r="L61" s="52">
        <f>marzec!L61</f>
        <v>0</v>
      </c>
      <c r="M61" s="52">
        <f>marzec!M61</f>
        <v>0</v>
      </c>
      <c r="N61" s="52">
        <f>marzec!N61</f>
        <v>0</v>
      </c>
      <c r="O61" s="52">
        <f>marzec!O61</f>
        <v>0</v>
      </c>
      <c r="P61" s="53">
        <f>marzec!P61</f>
        <v>0</v>
      </c>
      <c r="Q61" s="54">
        <f>marzec!Q61</f>
        <v>0</v>
      </c>
      <c r="R61" s="55">
        <f>marzec!R61</f>
        <v>0</v>
      </c>
      <c r="S61" s="188">
        <f t="shared" ref="S61" si="833">IF(OR($B61=$B67,S64=0),0,ROUND((T62+Y66)/S64,0))</f>
        <v>0</v>
      </c>
      <c r="T61" s="51">
        <f t="shared" ref="T61:T62" si="834">SUM(U61:AA61)</f>
        <v>0</v>
      </c>
      <c r="U61" s="52">
        <f>marzec!U61</f>
        <v>0</v>
      </c>
      <c r="V61" s="52">
        <f>marzec!V61</f>
        <v>0</v>
      </c>
      <c r="W61" s="52">
        <f>marzec!W61</f>
        <v>0</v>
      </c>
      <c r="X61" s="52">
        <f>marzec!X61</f>
        <v>0</v>
      </c>
      <c r="Y61" s="53">
        <f>marzec!Y61</f>
        <v>0</v>
      </c>
      <c r="Z61" s="54">
        <f>marzec!Z61</f>
        <v>0</v>
      </c>
      <c r="AA61" s="55">
        <f>marzec!AA61</f>
        <v>0</v>
      </c>
      <c r="AB61" s="188">
        <f t="shared" ref="AB61" si="835">IF(OR($B61=$B67,AB64=0),0,ROUND((AC62+AH66)/AB64,0))</f>
        <v>0</v>
      </c>
      <c r="AC61" s="51">
        <f t="shared" ref="AC61:AC62" si="836">SUM(AD61:AJ61)</f>
        <v>0</v>
      </c>
      <c r="AD61" s="52">
        <f>marzec!AD61</f>
        <v>0</v>
      </c>
      <c r="AE61" s="52">
        <f>marzec!AE61</f>
        <v>0</v>
      </c>
      <c r="AF61" s="52">
        <f>marzec!AF61</f>
        <v>0</v>
      </c>
      <c r="AG61" s="52">
        <f>marzec!AG61</f>
        <v>0</v>
      </c>
      <c r="AH61" s="53">
        <f>marzec!AH61</f>
        <v>0</v>
      </c>
      <c r="AI61" s="54">
        <f>marzec!AI61</f>
        <v>0</v>
      </c>
      <c r="AJ61" s="55">
        <f>marzec!AJ61</f>
        <v>0</v>
      </c>
      <c r="AK61" s="188">
        <f t="shared" ref="AK61" si="837">IF(OR($B61=$B67,AK64=0),0,ROUND((AL62+AQ66)/AK64,0))</f>
        <v>0</v>
      </c>
      <c r="AL61" s="51">
        <f t="shared" ref="AL61:AL62" si="838">SUM(AM61:AS61)</f>
        <v>0</v>
      </c>
      <c r="AM61" s="52">
        <f>marzec!AM61</f>
        <v>0</v>
      </c>
      <c r="AN61" s="52">
        <f>marzec!AN61</f>
        <v>0</v>
      </c>
      <c r="AO61" s="52">
        <f>marzec!AO61</f>
        <v>0</v>
      </c>
      <c r="AP61" s="52">
        <f>marzec!AP61</f>
        <v>0</v>
      </c>
      <c r="AQ61" s="53">
        <f>marzec!AQ61</f>
        <v>0</v>
      </c>
      <c r="AR61" s="54">
        <f>marzec!AR61</f>
        <v>0</v>
      </c>
      <c r="AS61" s="55">
        <f>marzec!AS61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5">
        <f t="shared" ref="B64" si="872">B58+1</f>
        <v>8</v>
      </c>
      <c r="C64" s="318"/>
      <c r="D64" s="318"/>
      <c r="E64" s="318"/>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5"/>
      <c r="C65" s="318"/>
      <c r="D65" s="318"/>
      <c r="E65" s="318"/>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1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14"/>
      <c r="D66" s="314"/>
      <c r="E66" s="314"/>
      <c r="F66" s="173">
        <f>marzec!F66</f>
        <v>0</v>
      </c>
      <c r="G66" s="184">
        <f>marzec!G66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09">
        <f t="shared" ref="M66" si="901">ROUND(IF(OR(K63-K66*(7-J63)+P66&lt;0,$B61=$B67,K66&lt;=0,K63=0),0,IF(K63-K66*(7-J63)+P66&gt;Q66-O66+P66,Q66-O66+P66,K63-K66*(7-J63)+P66)),1)</f>
        <v>0</v>
      </c>
      <c r="N66" s="31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09">
        <f t="shared" ref="V66" si="909">ROUND(IF(OR(T63-T66*(7-S63)+Y66&lt;0,$B61=$B67,T66&lt;=0,T63=0),0,IF(T63-T66*(7-S63)+Y66&gt;Z66-X66+Y66,Z66-X66+Y66,T63-T66*(7-S63)+Y66)),1)</f>
        <v>0</v>
      </c>
      <c r="W66" s="31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09">
        <f t="shared" ref="AE66" si="917">ROUND(IF(OR(AC63-AC66*(7-AB63)+AH66&lt;0,$B61=$B67,AC66&lt;=0,AC63=0),0,IF(AC63-AC66*(7-AB63)+AH66&gt;AI66-AG66+AH66,AI66-AG66+AH66,AC63-AC66*(7-AB63)+AH66)),1)</f>
        <v>0</v>
      </c>
      <c r="AF66" s="31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09">
        <f t="shared" ref="AN66" si="925">ROUND(IF(OR(AL63-AL66*(7-AK63)+AQ66&lt;0,$B61=$B67,AL66&lt;=0,AL63=0),0,IF(AL63-AL66*(7-AK63)+AQ66&gt;AR66-AP66+AQ66,AR66-AP66+AQ66,AL63-AL66*(7-AK63)+AQ66)),1)</f>
        <v>0</v>
      </c>
      <c r="AO66" s="31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09">
        <f t="shared" ref="AW66" si="933">ROUND(IF(OR(AU63-AU66*(7-AT63)+AZ66&lt;0,$B61=$B67,AU66&lt;=0,AU63=0),0,IF(AU63-AU66*(7-AT63)+AZ66&gt;BA66-AY66+AZ66,BA66-AY66+AZ66,AU63-AU66*(7-AT63)+AZ66)),1)</f>
        <v>0</v>
      </c>
      <c r="AX66" s="31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16">
        <f>marzec!B67</f>
        <v>0</v>
      </c>
      <c r="C67" s="317">
        <f>marzec!C67</f>
        <v>0</v>
      </c>
      <c r="D67" s="317">
        <f>marzec!D67</f>
        <v>0</v>
      </c>
      <c r="E67" s="317">
        <f>marzec!E67</f>
        <v>0</v>
      </c>
      <c r="F67" s="177">
        <f>marzec!F67</f>
        <v>18</v>
      </c>
      <c r="G67" s="185">
        <f>marzec!G67</f>
        <v>18</v>
      </c>
      <c r="H67" s="177"/>
      <c r="I67" s="192">
        <f t="shared" ref="I67:I71" si="939">K67+T67+AC67+AL67+AU67</f>
        <v>0</v>
      </c>
      <c r="J67" s="186">
        <f t="shared" ref="J67" si="940">IF(OR($B67=$B73,J70=0),0,ROUND((K68+P72)/J70,0))</f>
        <v>0</v>
      </c>
      <c r="K67" s="51">
        <f t="shared" ref="K67:K68" si="941">SUM(L67:R67)</f>
        <v>0</v>
      </c>
      <c r="L67" s="52">
        <f>marzec!L67</f>
        <v>0</v>
      </c>
      <c r="M67" s="52">
        <f>marzec!M67</f>
        <v>0</v>
      </c>
      <c r="N67" s="52">
        <f>marzec!N67</f>
        <v>0</v>
      </c>
      <c r="O67" s="52">
        <f>marzec!O67</f>
        <v>0</v>
      </c>
      <c r="P67" s="53">
        <f>marzec!P67</f>
        <v>0</v>
      </c>
      <c r="Q67" s="54">
        <f>marzec!Q67</f>
        <v>0</v>
      </c>
      <c r="R67" s="55">
        <f>marzec!R67</f>
        <v>0</v>
      </c>
      <c r="S67" s="188">
        <f t="shared" ref="S67" si="942">IF(OR($B67=$B73,S70=0),0,ROUND((T68+Y72)/S70,0))</f>
        <v>0</v>
      </c>
      <c r="T67" s="51">
        <f t="shared" ref="T67:T68" si="943">SUM(U67:AA67)</f>
        <v>0</v>
      </c>
      <c r="U67" s="52">
        <f>marzec!U67</f>
        <v>0</v>
      </c>
      <c r="V67" s="52">
        <f>marzec!V67</f>
        <v>0</v>
      </c>
      <c r="W67" s="52">
        <f>marzec!W67</f>
        <v>0</v>
      </c>
      <c r="X67" s="52">
        <f>marzec!X67</f>
        <v>0</v>
      </c>
      <c r="Y67" s="53">
        <f>marzec!Y67</f>
        <v>0</v>
      </c>
      <c r="Z67" s="54">
        <f>marzec!Z67</f>
        <v>0</v>
      </c>
      <c r="AA67" s="55">
        <f>marzec!AA67</f>
        <v>0</v>
      </c>
      <c r="AB67" s="188">
        <f t="shared" ref="AB67" si="944">IF(OR($B67=$B73,AB70=0),0,ROUND((AC68+AH72)/AB70,0))</f>
        <v>0</v>
      </c>
      <c r="AC67" s="51">
        <f t="shared" ref="AC67:AC68" si="945">SUM(AD67:AJ67)</f>
        <v>0</v>
      </c>
      <c r="AD67" s="52">
        <f>marzec!AD67</f>
        <v>0</v>
      </c>
      <c r="AE67" s="52">
        <f>marzec!AE67</f>
        <v>0</v>
      </c>
      <c r="AF67" s="52">
        <f>marzec!AF67</f>
        <v>0</v>
      </c>
      <c r="AG67" s="52">
        <f>marzec!AG67</f>
        <v>0</v>
      </c>
      <c r="AH67" s="53">
        <f>marzec!AH67</f>
        <v>0</v>
      </c>
      <c r="AI67" s="54">
        <f>marzec!AI67</f>
        <v>0</v>
      </c>
      <c r="AJ67" s="55">
        <f>marzec!AJ67</f>
        <v>0</v>
      </c>
      <c r="AK67" s="188">
        <f t="shared" ref="AK67" si="946">IF(OR($B67=$B73,AK70=0),0,ROUND((AL68+AQ72)/AK70,0))</f>
        <v>0</v>
      </c>
      <c r="AL67" s="51">
        <f t="shared" ref="AL67:AL68" si="947">SUM(AM67:AS67)</f>
        <v>0</v>
      </c>
      <c r="AM67" s="52">
        <f>marzec!AM67</f>
        <v>0</v>
      </c>
      <c r="AN67" s="52">
        <f>marzec!AN67</f>
        <v>0</v>
      </c>
      <c r="AO67" s="52">
        <f>marzec!AO67</f>
        <v>0</v>
      </c>
      <c r="AP67" s="52">
        <f>marzec!AP67</f>
        <v>0</v>
      </c>
      <c r="AQ67" s="53">
        <f>marzec!AQ67</f>
        <v>0</v>
      </c>
      <c r="AR67" s="54">
        <f>marzec!AR67</f>
        <v>0</v>
      </c>
      <c r="AS67" s="55">
        <f>marzec!AS67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5">
        <f t="shared" ref="B70" si="981">B64+1</f>
        <v>9</v>
      </c>
      <c r="C70" s="318"/>
      <c r="D70" s="318"/>
      <c r="E70" s="318"/>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5"/>
      <c r="C71" s="318"/>
      <c r="D71" s="318"/>
      <c r="E71" s="318"/>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1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14"/>
      <c r="D72" s="314"/>
      <c r="E72" s="314"/>
      <c r="F72" s="173">
        <f>marzec!F72</f>
        <v>0</v>
      </c>
      <c r="G72" s="184">
        <f>marzec!G72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09">
        <f t="shared" ref="M72" si="1010">ROUND(IF(OR(K69-K72*(7-J69)+P72&lt;0,$B67=$B73,K72&lt;=0,K69=0),0,IF(K69-K72*(7-J69)+P72&gt;Q72-O72+P72,Q72-O72+P72,K69-K72*(7-J69)+P72)),1)</f>
        <v>0</v>
      </c>
      <c r="N72" s="31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09">
        <f t="shared" ref="V72" si="1018">ROUND(IF(OR(T69-T72*(7-S69)+Y72&lt;0,$B67=$B73,T72&lt;=0,T69=0),0,IF(T69-T72*(7-S69)+Y72&gt;Z72-X72+Y72,Z72-X72+Y72,T69-T72*(7-S69)+Y72)),1)</f>
        <v>0</v>
      </c>
      <c r="W72" s="31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09">
        <f t="shared" ref="AE72" si="1026">ROUND(IF(OR(AC69-AC72*(7-AB69)+AH72&lt;0,$B67=$B73,AC72&lt;=0,AC69=0),0,IF(AC69-AC72*(7-AB69)+AH72&gt;AI72-AG72+AH72,AI72-AG72+AH72,AC69-AC72*(7-AB69)+AH72)),1)</f>
        <v>0</v>
      </c>
      <c r="AF72" s="31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09">
        <f t="shared" ref="AN72" si="1034">ROUND(IF(OR(AL69-AL72*(7-AK69)+AQ72&lt;0,$B67=$B73,AL72&lt;=0,AL69=0),0,IF(AL69-AL72*(7-AK69)+AQ72&gt;AR72-AP72+AQ72,AR72-AP72+AQ72,AL69-AL72*(7-AK69)+AQ72)),1)</f>
        <v>0</v>
      </c>
      <c r="AO72" s="31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09">
        <f t="shared" ref="AW72" si="1042">ROUND(IF(OR(AU69-AU72*(7-AT69)+AZ72&lt;0,$B67=$B73,AU72&lt;=0,AU69=0),0,IF(AU69-AU72*(7-AT69)+AZ72&gt;BA72-AY72+AZ72,BA72-AY72+AZ72,AU69-AU72*(7-AT69)+AZ72)),1)</f>
        <v>0</v>
      </c>
      <c r="AX72" s="31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16">
        <f>marzec!B73</f>
        <v>0</v>
      </c>
      <c r="C73" s="317">
        <f>marzec!C73</f>
        <v>0</v>
      </c>
      <c r="D73" s="317">
        <f>marzec!D73</f>
        <v>0</v>
      </c>
      <c r="E73" s="317">
        <f>marzec!E73</f>
        <v>0</v>
      </c>
      <c r="F73" s="177">
        <f>marzec!F73</f>
        <v>18</v>
      </c>
      <c r="G73" s="185">
        <f>marzec!G73</f>
        <v>18</v>
      </c>
      <c r="H73" s="177"/>
      <c r="I73" s="192">
        <f t="shared" ref="I73:I77" si="1048">K73+T73+AC73+AL73+AU73</f>
        <v>0</v>
      </c>
      <c r="J73" s="186">
        <f t="shared" ref="J73" si="1049">IF(OR($B73=$B79,J76=0),0,ROUND((K74+P78)/J76,0))</f>
        <v>0</v>
      </c>
      <c r="K73" s="51">
        <f t="shared" ref="K73:K74" si="1050">SUM(L73:R73)</f>
        <v>0</v>
      </c>
      <c r="L73" s="52">
        <f>marzec!L73</f>
        <v>0</v>
      </c>
      <c r="M73" s="52">
        <f>marzec!M73</f>
        <v>0</v>
      </c>
      <c r="N73" s="52">
        <f>marzec!N73</f>
        <v>0</v>
      </c>
      <c r="O73" s="52">
        <f>marzec!O73</f>
        <v>0</v>
      </c>
      <c r="P73" s="53">
        <f>marzec!P73</f>
        <v>0</v>
      </c>
      <c r="Q73" s="54">
        <f>marzec!Q73</f>
        <v>0</v>
      </c>
      <c r="R73" s="55">
        <f>marzec!R73</f>
        <v>0</v>
      </c>
      <c r="S73" s="188">
        <f t="shared" ref="S73" si="1051">IF(OR($B73=$B79,S76=0),0,ROUND((T74+Y78)/S76,0))</f>
        <v>0</v>
      </c>
      <c r="T73" s="51">
        <f t="shared" ref="T73:T74" si="1052">SUM(U73:AA73)</f>
        <v>0</v>
      </c>
      <c r="U73" s="52">
        <f>marzec!U73</f>
        <v>0</v>
      </c>
      <c r="V73" s="52">
        <f>marzec!V73</f>
        <v>0</v>
      </c>
      <c r="W73" s="52">
        <f>marzec!W73</f>
        <v>0</v>
      </c>
      <c r="X73" s="52">
        <f>marzec!X73</f>
        <v>0</v>
      </c>
      <c r="Y73" s="53">
        <f>marzec!Y73</f>
        <v>0</v>
      </c>
      <c r="Z73" s="54">
        <f>marzec!Z73</f>
        <v>0</v>
      </c>
      <c r="AA73" s="55">
        <f>marzec!AA73</f>
        <v>0</v>
      </c>
      <c r="AB73" s="188">
        <f t="shared" ref="AB73" si="1053">IF(OR($B73=$B79,AB76=0),0,ROUND((AC74+AH78)/AB76,0))</f>
        <v>0</v>
      </c>
      <c r="AC73" s="51">
        <f t="shared" ref="AC73:AC74" si="1054">SUM(AD73:AJ73)</f>
        <v>0</v>
      </c>
      <c r="AD73" s="52">
        <f>marzec!AD73</f>
        <v>0</v>
      </c>
      <c r="AE73" s="52">
        <f>marzec!AE73</f>
        <v>0</v>
      </c>
      <c r="AF73" s="52">
        <f>marzec!AF73</f>
        <v>0</v>
      </c>
      <c r="AG73" s="52">
        <f>marzec!AG73</f>
        <v>0</v>
      </c>
      <c r="AH73" s="53">
        <f>marzec!AH73</f>
        <v>0</v>
      </c>
      <c r="AI73" s="54">
        <f>marzec!AI73</f>
        <v>0</v>
      </c>
      <c r="AJ73" s="55">
        <f>marzec!AJ73</f>
        <v>0</v>
      </c>
      <c r="AK73" s="188">
        <f t="shared" ref="AK73" si="1055">IF(OR($B73=$B79,AK76=0),0,ROUND((AL74+AQ78)/AK76,0))</f>
        <v>0</v>
      </c>
      <c r="AL73" s="51">
        <f t="shared" ref="AL73:AL74" si="1056">SUM(AM73:AS73)</f>
        <v>0</v>
      </c>
      <c r="AM73" s="52">
        <f>marzec!AM73</f>
        <v>0</v>
      </c>
      <c r="AN73" s="52">
        <f>marzec!AN73</f>
        <v>0</v>
      </c>
      <c r="AO73" s="52">
        <f>marzec!AO73</f>
        <v>0</v>
      </c>
      <c r="AP73" s="52">
        <f>marzec!AP73</f>
        <v>0</v>
      </c>
      <c r="AQ73" s="53">
        <f>marzec!AQ73</f>
        <v>0</v>
      </c>
      <c r="AR73" s="54">
        <f>marzec!AR73</f>
        <v>0</v>
      </c>
      <c r="AS73" s="55">
        <f>marzec!AS73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5">
        <f t="shared" ref="B76" si="1090">B70+1</f>
        <v>10</v>
      </c>
      <c r="C76" s="318"/>
      <c r="D76" s="318"/>
      <c r="E76" s="318"/>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5"/>
      <c r="C77" s="318"/>
      <c r="D77" s="318"/>
      <c r="E77" s="318"/>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1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14"/>
      <c r="D78" s="314"/>
      <c r="E78" s="314"/>
      <c r="F78" s="173">
        <f>marzec!F78</f>
        <v>0</v>
      </c>
      <c r="G78" s="184">
        <f>marzec!G78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09">
        <f t="shared" ref="M78" si="1119">ROUND(IF(OR(K75-K78*(7-J75)+P78&lt;0,$B73=$B79,K78&lt;=0,K75=0),0,IF(K75-K78*(7-J75)+P78&gt;Q78-O78+P78,Q78-O78+P78,K75-K78*(7-J75)+P78)),1)</f>
        <v>0</v>
      </c>
      <c r="N78" s="31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09">
        <f t="shared" ref="V78" si="1127">ROUND(IF(OR(T75-T78*(7-S75)+Y78&lt;0,$B73=$B79,T78&lt;=0,T75=0),0,IF(T75-T78*(7-S75)+Y78&gt;Z78-X78+Y78,Z78-X78+Y78,T75-T78*(7-S75)+Y78)),1)</f>
        <v>0</v>
      </c>
      <c r="W78" s="31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09">
        <f t="shared" ref="AE78" si="1135">ROUND(IF(OR(AC75-AC78*(7-AB75)+AH78&lt;0,$B73=$B79,AC78&lt;=0,AC75=0),0,IF(AC75-AC78*(7-AB75)+AH78&gt;AI78-AG78+AH78,AI78-AG78+AH78,AC75-AC78*(7-AB75)+AH78)),1)</f>
        <v>0</v>
      </c>
      <c r="AF78" s="31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09">
        <f t="shared" ref="AN78" si="1143">ROUND(IF(OR(AL75-AL78*(7-AK75)+AQ78&lt;0,$B73=$B79,AL78&lt;=0,AL75=0),0,IF(AL75-AL78*(7-AK75)+AQ78&gt;AR78-AP78+AQ78,AR78-AP78+AQ78,AL75-AL78*(7-AK75)+AQ78)),1)</f>
        <v>0</v>
      </c>
      <c r="AO78" s="31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09">
        <f t="shared" ref="AW78" si="1151">ROUND(IF(OR(AU75-AU78*(7-AT75)+AZ78&lt;0,$B73=$B79,AU78&lt;=0,AU75=0),0,IF(AU75-AU78*(7-AT75)+AZ78&gt;BA78-AY78+AZ78,BA78-AY78+AZ78,AU75-AU78*(7-AT75)+AZ78)),1)</f>
        <v>0</v>
      </c>
      <c r="AX78" s="31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16">
        <f>marzec!B79</f>
        <v>0</v>
      </c>
      <c r="C79" s="317">
        <f>marzec!C79</f>
        <v>0</v>
      </c>
      <c r="D79" s="317">
        <f>marzec!D79</f>
        <v>0</v>
      </c>
      <c r="E79" s="317">
        <f>marzec!E79</f>
        <v>0</v>
      </c>
      <c r="F79" s="177">
        <f>marzec!F79</f>
        <v>18</v>
      </c>
      <c r="G79" s="185">
        <f>marzec!G79</f>
        <v>18</v>
      </c>
      <c r="H79" s="177"/>
      <c r="I79" s="192">
        <f t="shared" ref="I79:I83" si="1157">K79+T79+AC79+AL79+AU79</f>
        <v>0</v>
      </c>
      <c r="J79" s="186">
        <f t="shared" ref="J79" si="1158">IF(OR($B79=$B85,J82=0),0,ROUND((K80+P84)/J82,0))</f>
        <v>0</v>
      </c>
      <c r="K79" s="51">
        <f t="shared" ref="K79:K80" si="1159">SUM(L79:R79)</f>
        <v>0</v>
      </c>
      <c r="L79" s="52">
        <f>marzec!L79</f>
        <v>0</v>
      </c>
      <c r="M79" s="52">
        <f>marzec!M79</f>
        <v>0</v>
      </c>
      <c r="N79" s="52">
        <f>marzec!N79</f>
        <v>0</v>
      </c>
      <c r="O79" s="52">
        <f>marzec!O79</f>
        <v>0</v>
      </c>
      <c r="P79" s="53">
        <f>marzec!P79</f>
        <v>0</v>
      </c>
      <c r="Q79" s="54">
        <f>marzec!Q79</f>
        <v>0</v>
      </c>
      <c r="R79" s="55">
        <f>marzec!R79</f>
        <v>0</v>
      </c>
      <c r="S79" s="188">
        <f t="shared" ref="S79" si="1160">IF(OR($B79=$B85,S82=0),0,ROUND((T80+Y84)/S82,0))</f>
        <v>0</v>
      </c>
      <c r="T79" s="51">
        <f t="shared" ref="T79:T80" si="1161">SUM(U79:AA79)</f>
        <v>0</v>
      </c>
      <c r="U79" s="52">
        <f>marzec!U79</f>
        <v>0</v>
      </c>
      <c r="V79" s="52">
        <f>marzec!V79</f>
        <v>0</v>
      </c>
      <c r="W79" s="52">
        <f>marzec!W79</f>
        <v>0</v>
      </c>
      <c r="X79" s="52">
        <f>marzec!X79</f>
        <v>0</v>
      </c>
      <c r="Y79" s="53">
        <f>marzec!Y79</f>
        <v>0</v>
      </c>
      <c r="Z79" s="54">
        <f>marzec!Z79</f>
        <v>0</v>
      </c>
      <c r="AA79" s="55">
        <f>marzec!AA79</f>
        <v>0</v>
      </c>
      <c r="AB79" s="188">
        <f t="shared" ref="AB79" si="1162">IF(OR($B79=$B85,AB82=0),0,ROUND((AC80+AH84)/AB82,0))</f>
        <v>0</v>
      </c>
      <c r="AC79" s="51">
        <f t="shared" ref="AC79:AC80" si="1163">SUM(AD79:AJ79)</f>
        <v>0</v>
      </c>
      <c r="AD79" s="52">
        <f>marzec!AD79</f>
        <v>0</v>
      </c>
      <c r="AE79" s="52">
        <f>marzec!AE79</f>
        <v>0</v>
      </c>
      <c r="AF79" s="52">
        <f>marzec!AF79</f>
        <v>0</v>
      </c>
      <c r="AG79" s="52">
        <f>marzec!AG79</f>
        <v>0</v>
      </c>
      <c r="AH79" s="53">
        <f>marzec!AH79</f>
        <v>0</v>
      </c>
      <c r="AI79" s="54">
        <f>marzec!AI79</f>
        <v>0</v>
      </c>
      <c r="AJ79" s="55">
        <f>marzec!AJ79</f>
        <v>0</v>
      </c>
      <c r="AK79" s="188">
        <f t="shared" ref="AK79" si="1164">IF(OR($B79=$B85,AK82=0),0,ROUND((AL80+AQ84)/AK82,0))</f>
        <v>0</v>
      </c>
      <c r="AL79" s="51">
        <f t="shared" ref="AL79:AL80" si="1165">SUM(AM79:AS79)</f>
        <v>0</v>
      </c>
      <c r="AM79" s="52">
        <f>marzec!AM79</f>
        <v>0</v>
      </c>
      <c r="AN79" s="52">
        <f>marzec!AN79</f>
        <v>0</v>
      </c>
      <c r="AO79" s="52">
        <f>marzec!AO79</f>
        <v>0</v>
      </c>
      <c r="AP79" s="52">
        <f>marzec!AP79</f>
        <v>0</v>
      </c>
      <c r="AQ79" s="53">
        <f>marzec!AQ79</f>
        <v>0</v>
      </c>
      <c r="AR79" s="54">
        <f>marzec!AR79</f>
        <v>0</v>
      </c>
      <c r="AS79" s="55">
        <f>marzec!AS79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5">
        <f t="shared" ref="B82" si="1199">B76+1</f>
        <v>11</v>
      </c>
      <c r="C82" s="318"/>
      <c r="D82" s="318"/>
      <c r="E82" s="318"/>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5"/>
      <c r="C83" s="318"/>
      <c r="D83" s="318"/>
      <c r="E83" s="318"/>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1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14"/>
      <c r="D84" s="314"/>
      <c r="E84" s="314"/>
      <c r="F84" s="173">
        <f>marzec!F84</f>
        <v>0</v>
      </c>
      <c r="G84" s="184">
        <f>marzec!G84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09">
        <f t="shared" ref="M84" si="1228">ROUND(IF(OR(K81-K84*(7-J81)+P84&lt;0,$B79=$B85,K84&lt;=0,K81=0),0,IF(K81-K84*(7-J81)+P84&gt;Q84-O84+P84,Q84-O84+P84,K81-K84*(7-J81)+P84)),1)</f>
        <v>0</v>
      </c>
      <c r="N84" s="31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09">
        <f t="shared" ref="V84" si="1236">ROUND(IF(OR(T81-T84*(7-S81)+Y84&lt;0,$B79=$B85,T84&lt;=0,T81=0),0,IF(T81-T84*(7-S81)+Y84&gt;Z84-X84+Y84,Z84-X84+Y84,T81-T84*(7-S81)+Y84)),1)</f>
        <v>0</v>
      </c>
      <c r="W84" s="31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09">
        <f t="shared" ref="AE84" si="1244">ROUND(IF(OR(AC81-AC84*(7-AB81)+AH84&lt;0,$B79=$B85,AC84&lt;=0,AC81=0),0,IF(AC81-AC84*(7-AB81)+AH84&gt;AI84-AG84+AH84,AI84-AG84+AH84,AC81-AC84*(7-AB81)+AH84)),1)</f>
        <v>0</v>
      </c>
      <c r="AF84" s="31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09">
        <f t="shared" ref="AN84" si="1252">ROUND(IF(OR(AL81-AL84*(7-AK81)+AQ84&lt;0,$B79=$B85,AL84&lt;=0,AL81=0),0,IF(AL81-AL84*(7-AK81)+AQ84&gt;AR84-AP84+AQ84,AR84-AP84+AQ84,AL81-AL84*(7-AK81)+AQ84)),1)</f>
        <v>0</v>
      </c>
      <c r="AO84" s="31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09">
        <f t="shared" ref="AW84" si="1260">ROUND(IF(OR(AU81-AU84*(7-AT81)+AZ84&lt;0,$B79=$B85,AU84&lt;=0,AU81=0),0,IF(AU81-AU84*(7-AT81)+AZ84&gt;BA84-AY84+AZ84,BA84-AY84+AZ84,AU81-AU84*(7-AT81)+AZ84)),1)</f>
        <v>0</v>
      </c>
      <c r="AX84" s="31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16">
        <f>marzec!B85</f>
        <v>0</v>
      </c>
      <c r="C85" s="317">
        <f>marzec!C85</f>
        <v>0</v>
      </c>
      <c r="D85" s="317">
        <f>marzec!D85</f>
        <v>0</v>
      </c>
      <c r="E85" s="317">
        <f>marzec!E85</f>
        <v>0</v>
      </c>
      <c r="F85" s="177">
        <f>marzec!F85</f>
        <v>18</v>
      </c>
      <c r="G85" s="185">
        <f>marzec!G85</f>
        <v>18</v>
      </c>
      <c r="H85" s="177"/>
      <c r="I85" s="192">
        <f t="shared" ref="I85:I89" si="1266">K85+T85+AC85+AL85+AU85</f>
        <v>0</v>
      </c>
      <c r="J85" s="186">
        <f t="shared" ref="J85" si="1267">IF(OR($B85=$B91,J88=0),0,ROUND((K86+P90)/J88,0))</f>
        <v>0</v>
      </c>
      <c r="K85" s="51">
        <f t="shared" ref="K85:K86" si="1268">SUM(L85:R85)</f>
        <v>0</v>
      </c>
      <c r="L85" s="52">
        <f>marzec!L85</f>
        <v>0</v>
      </c>
      <c r="M85" s="52">
        <f>marzec!M85</f>
        <v>0</v>
      </c>
      <c r="N85" s="52">
        <f>marzec!N85</f>
        <v>0</v>
      </c>
      <c r="O85" s="52">
        <f>marzec!O85</f>
        <v>0</v>
      </c>
      <c r="P85" s="53">
        <f>marzec!P85</f>
        <v>0</v>
      </c>
      <c r="Q85" s="54">
        <f>marzec!Q85</f>
        <v>0</v>
      </c>
      <c r="R85" s="55">
        <f>marzec!R85</f>
        <v>0</v>
      </c>
      <c r="S85" s="188">
        <f t="shared" ref="S85" si="1269">IF(OR($B85=$B91,S88=0),0,ROUND((T86+Y90)/S88,0))</f>
        <v>0</v>
      </c>
      <c r="T85" s="51">
        <f t="shared" ref="T85:T86" si="1270">SUM(U85:AA85)</f>
        <v>0</v>
      </c>
      <c r="U85" s="52">
        <f>marzec!U85</f>
        <v>0</v>
      </c>
      <c r="V85" s="52">
        <f>marzec!V85</f>
        <v>0</v>
      </c>
      <c r="W85" s="52">
        <f>marzec!W85</f>
        <v>0</v>
      </c>
      <c r="X85" s="52">
        <f>marzec!X85</f>
        <v>0</v>
      </c>
      <c r="Y85" s="53">
        <f>marzec!Y85</f>
        <v>0</v>
      </c>
      <c r="Z85" s="54">
        <f>marzec!Z85</f>
        <v>0</v>
      </c>
      <c r="AA85" s="55">
        <f>marzec!AA85</f>
        <v>0</v>
      </c>
      <c r="AB85" s="188">
        <f t="shared" ref="AB85" si="1271">IF(OR($B85=$B91,AB88=0),0,ROUND((AC86+AH90)/AB88,0))</f>
        <v>0</v>
      </c>
      <c r="AC85" s="51">
        <f t="shared" ref="AC85:AC86" si="1272">SUM(AD85:AJ85)</f>
        <v>0</v>
      </c>
      <c r="AD85" s="52">
        <f>marzec!AD85</f>
        <v>0</v>
      </c>
      <c r="AE85" s="52">
        <f>marzec!AE85</f>
        <v>0</v>
      </c>
      <c r="AF85" s="52">
        <f>marzec!AF85</f>
        <v>0</v>
      </c>
      <c r="AG85" s="52">
        <f>marzec!AG85</f>
        <v>0</v>
      </c>
      <c r="AH85" s="53">
        <f>marzec!AH85</f>
        <v>0</v>
      </c>
      <c r="AI85" s="54">
        <f>marzec!AI85</f>
        <v>0</v>
      </c>
      <c r="AJ85" s="55">
        <f>marzec!AJ85</f>
        <v>0</v>
      </c>
      <c r="AK85" s="188">
        <f t="shared" ref="AK85" si="1273">IF(OR($B85=$B91,AK88=0),0,ROUND((AL86+AQ90)/AK88,0))</f>
        <v>0</v>
      </c>
      <c r="AL85" s="51">
        <f t="shared" ref="AL85:AL86" si="1274">SUM(AM85:AS85)</f>
        <v>0</v>
      </c>
      <c r="AM85" s="52">
        <f>marzec!AM85</f>
        <v>0</v>
      </c>
      <c r="AN85" s="52">
        <f>marzec!AN85</f>
        <v>0</v>
      </c>
      <c r="AO85" s="52">
        <f>marzec!AO85</f>
        <v>0</v>
      </c>
      <c r="AP85" s="52">
        <f>marzec!AP85</f>
        <v>0</v>
      </c>
      <c r="AQ85" s="53">
        <f>marzec!AQ85</f>
        <v>0</v>
      </c>
      <c r="AR85" s="54">
        <f>marzec!AR85</f>
        <v>0</v>
      </c>
      <c r="AS85" s="55">
        <f>marzec!AS85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5">
        <f t="shared" ref="B88" si="1308">B82+1</f>
        <v>12</v>
      </c>
      <c r="C88" s="318"/>
      <c r="D88" s="318"/>
      <c r="E88" s="318"/>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5"/>
      <c r="C89" s="318"/>
      <c r="D89" s="318"/>
      <c r="E89" s="318"/>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1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14"/>
      <c r="D90" s="314"/>
      <c r="E90" s="314"/>
      <c r="F90" s="173">
        <f>marzec!F90</f>
        <v>0</v>
      </c>
      <c r="G90" s="184">
        <f>marzec!G90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09">
        <f t="shared" ref="M90" si="1337">ROUND(IF(OR(K87-K90*(7-J87)+P90&lt;0,$B85=$B91,K90&lt;=0,K87=0),0,IF(K87-K90*(7-J87)+P90&gt;Q90-O90+P90,Q90-O90+P90,K87-K90*(7-J87)+P90)),1)</f>
        <v>0</v>
      </c>
      <c r="N90" s="31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09">
        <f t="shared" ref="V90" si="1345">ROUND(IF(OR(T87-T90*(7-S87)+Y90&lt;0,$B85=$B91,T90&lt;=0,T87=0),0,IF(T87-T90*(7-S87)+Y90&gt;Z90-X90+Y90,Z90-X90+Y90,T87-T90*(7-S87)+Y90)),1)</f>
        <v>0</v>
      </c>
      <c r="W90" s="31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09">
        <f t="shared" ref="AE90" si="1353">ROUND(IF(OR(AC87-AC90*(7-AB87)+AH90&lt;0,$B85=$B91,AC90&lt;=0,AC87=0),0,IF(AC87-AC90*(7-AB87)+AH90&gt;AI90-AG90+AH90,AI90-AG90+AH90,AC87-AC90*(7-AB87)+AH90)),1)</f>
        <v>0</v>
      </c>
      <c r="AF90" s="31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09">
        <f t="shared" ref="AN90" si="1361">ROUND(IF(OR(AL87-AL90*(7-AK87)+AQ90&lt;0,$B85=$B91,AL90&lt;=0,AL87=0),0,IF(AL87-AL90*(7-AK87)+AQ90&gt;AR90-AP90+AQ90,AR90-AP90+AQ90,AL87-AL90*(7-AK87)+AQ90)),1)</f>
        <v>0</v>
      </c>
      <c r="AO90" s="31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09">
        <f t="shared" ref="AW90" si="1369">ROUND(IF(OR(AU87-AU90*(7-AT87)+AZ90&lt;0,$B85=$B91,AU90&lt;=0,AU87=0),0,IF(AU87-AU90*(7-AT87)+AZ90&gt;BA90-AY90+AZ90,BA90-AY90+AZ90,AU87-AU90*(7-AT87)+AZ90)),1)</f>
        <v>0</v>
      </c>
      <c r="AX90" s="31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16">
        <f>marzec!B91</f>
        <v>0</v>
      </c>
      <c r="C91" s="317">
        <f>marzec!C91</f>
        <v>0</v>
      </c>
      <c r="D91" s="317">
        <f>marzec!D91</f>
        <v>0</v>
      </c>
      <c r="E91" s="317">
        <f>marzec!E91</f>
        <v>0</v>
      </c>
      <c r="F91" s="177">
        <f>marzec!F91</f>
        <v>18</v>
      </c>
      <c r="G91" s="185">
        <f>marzec!G91</f>
        <v>18</v>
      </c>
      <c r="H91" s="177"/>
      <c r="I91" s="192">
        <f t="shared" ref="I91:I95" si="1375">K91+T91+AC91+AL91+AU91</f>
        <v>0</v>
      </c>
      <c r="J91" s="186">
        <f t="shared" ref="J91" si="1376">IF(OR($B91=$B97,J94=0),0,ROUND((K92+P96)/J94,0))</f>
        <v>0</v>
      </c>
      <c r="K91" s="51">
        <f t="shared" ref="K91:K92" si="1377">SUM(L91:R91)</f>
        <v>0</v>
      </c>
      <c r="L91" s="52">
        <f>marzec!L91</f>
        <v>0</v>
      </c>
      <c r="M91" s="52">
        <f>marzec!M91</f>
        <v>0</v>
      </c>
      <c r="N91" s="52">
        <f>marzec!N91</f>
        <v>0</v>
      </c>
      <c r="O91" s="52">
        <f>marzec!O91</f>
        <v>0</v>
      </c>
      <c r="P91" s="53">
        <f>marzec!P91</f>
        <v>0</v>
      </c>
      <c r="Q91" s="54">
        <f>marzec!Q91</f>
        <v>0</v>
      </c>
      <c r="R91" s="55">
        <f>marzec!R91</f>
        <v>0</v>
      </c>
      <c r="S91" s="188">
        <f t="shared" ref="S91" si="1378">IF(OR($B91=$B97,S94=0),0,ROUND((T92+Y96)/S94,0))</f>
        <v>0</v>
      </c>
      <c r="T91" s="51">
        <f t="shared" ref="T91:T92" si="1379">SUM(U91:AA91)</f>
        <v>0</v>
      </c>
      <c r="U91" s="52">
        <f>marzec!U91</f>
        <v>0</v>
      </c>
      <c r="V91" s="52">
        <f>marzec!V91</f>
        <v>0</v>
      </c>
      <c r="W91" s="52">
        <f>marzec!W91</f>
        <v>0</v>
      </c>
      <c r="X91" s="52">
        <f>marzec!X91</f>
        <v>0</v>
      </c>
      <c r="Y91" s="53">
        <f>marzec!Y91</f>
        <v>0</v>
      </c>
      <c r="Z91" s="54">
        <f>marzec!Z91</f>
        <v>0</v>
      </c>
      <c r="AA91" s="55">
        <f>marzec!AA91</f>
        <v>0</v>
      </c>
      <c r="AB91" s="188">
        <f t="shared" ref="AB91" si="1380">IF(OR($B91=$B97,AB94=0),0,ROUND((AC92+AH96)/AB94,0))</f>
        <v>0</v>
      </c>
      <c r="AC91" s="51">
        <f t="shared" ref="AC91:AC92" si="1381">SUM(AD91:AJ91)</f>
        <v>0</v>
      </c>
      <c r="AD91" s="52">
        <f>marzec!AD91</f>
        <v>0</v>
      </c>
      <c r="AE91" s="52">
        <f>marzec!AE91</f>
        <v>0</v>
      </c>
      <c r="AF91" s="52">
        <f>marzec!AF91</f>
        <v>0</v>
      </c>
      <c r="AG91" s="52">
        <f>marzec!AG91</f>
        <v>0</v>
      </c>
      <c r="AH91" s="53">
        <f>marzec!AH91</f>
        <v>0</v>
      </c>
      <c r="AI91" s="54">
        <f>marzec!AI91</f>
        <v>0</v>
      </c>
      <c r="AJ91" s="55">
        <f>marzec!AJ91</f>
        <v>0</v>
      </c>
      <c r="AK91" s="188">
        <f t="shared" ref="AK91" si="1382">IF(OR($B91=$B97,AK94=0),0,ROUND((AL92+AQ96)/AK94,0))</f>
        <v>0</v>
      </c>
      <c r="AL91" s="51">
        <f t="shared" ref="AL91:AL92" si="1383">SUM(AM91:AS91)</f>
        <v>0</v>
      </c>
      <c r="AM91" s="52">
        <f>marzec!AM91</f>
        <v>0</v>
      </c>
      <c r="AN91" s="52">
        <f>marzec!AN91</f>
        <v>0</v>
      </c>
      <c r="AO91" s="52">
        <f>marzec!AO91</f>
        <v>0</v>
      </c>
      <c r="AP91" s="52">
        <f>marzec!AP91</f>
        <v>0</v>
      </c>
      <c r="AQ91" s="53">
        <f>marzec!AQ91</f>
        <v>0</v>
      </c>
      <c r="AR91" s="54">
        <f>marzec!AR91</f>
        <v>0</v>
      </c>
      <c r="AS91" s="55">
        <f>marzec!AS91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5">
        <f t="shared" ref="B94" si="1417">B88+1</f>
        <v>13</v>
      </c>
      <c r="C94" s="318"/>
      <c r="D94" s="318"/>
      <c r="E94" s="318"/>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5"/>
      <c r="C95" s="318"/>
      <c r="D95" s="318"/>
      <c r="E95" s="318"/>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1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14"/>
      <c r="D96" s="314"/>
      <c r="E96" s="314"/>
      <c r="F96" s="173">
        <f>marzec!F96</f>
        <v>0</v>
      </c>
      <c r="G96" s="184">
        <f>marzec!G96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09">
        <f t="shared" ref="M96" si="1446">ROUND(IF(OR(K93-K96*(7-J93)+P96&lt;0,$B91=$B97,K96&lt;=0,K93=0),0,IF(K93-K96*(7-J93)+P96&gt;Q96-O96+P96,Q96-O96+P96,K93-K96*(7-J93)+P96)),1)</f>
        <v>0</v>
      </c>
      <c r="N96" s="31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09">
        <f t="shared" ref="V96" si="1454">ROUND(IF(OR(T93-T96*(7-S93)+Y96&lt;0,$B91=$B97,T96&lt;=0,T93=0),0,IF(T93-T96*(7-S93)+Y96&gt;Z96-X96+Y96,Z96-X96+Y96,T93-T96*(7-S93)+Y96)),1)</f>
        <v>0</v>
      </c>
      <c r="W96" s="31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09">
        <f t="shared" ref="AE96" si="1462">ROUND(IF(OR(AC93-AC96*(7-AB93)+AH96&lt;0,$B91=$B97,AC96&lt;=0,AC93=0),0,IF(AC93-AC96*(7-AB93)+AH96&gt;AI96-AG96+AH96,AI96-AG96+AH96,AC93-AC96*(7-AB93)+AH96)),1)</f>
        <v>0</v>
      </c>
      <c r="AF96" s="31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09">
        <f t="shared" ref="AN96" si="1470">ROUND(IF(OR(AL93-AL96*(7-AK93)+AQ96&lt;0,$B91=$B97,AL96&lt;=0,AL93=0),0,IF(AL93-AL96*(7-AK93)+AQ96&gt;AR96-AP96+AQ96,AR96-AP96+AQ96,AL93-AL96*(7-AK93)+AQ96)),1)</f>
        <v>0</v>
      </c>
      <c r="AO96" s="31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09">
        <f t="shared" ref="AW96" si="1478">ROUND(IF(OR(AU93-AU96*(7-AT93)+AZ96&lt;0,$B91=$B97,AU96&lt;=0,AU93=0),0,IF(AU93-AU96*(7-AT93)+AZ96&gt;BA96-AY96+AZ96,BA96-AY96+AZ96,AU93-AU96*(7-AT93)+AZ96)),1)</f>
        <v>0</v>
      </c>
      <c r="AX96" s="31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16">
        <f>marzec!B97</f>
        <v>0</v>
      </c>
      <c r="C97" s="317">
        <f>marzec!C97</f>
        <v>0</v>
      </c>
      <c r="D97" s="317">
        <f>marzec!D97</f>
        <v>0</v>
      </c>
      <c r="E97" s="317">
        <f>marzec!E97</f>
        <v>0</v>
      </c>
      <c r="F97" s="177">
        <f>marzec!F97</f>
        <v>18</v>
      </c>
      <c r="G97" s="185">
        <f>marzec!G97</f>
        <v>18</v>
      </c>
      <c r="H97" s="177"/>
      <c r="I97" s="192">
        <f t="shared" ref="I97:I101" si="1484">K97+T97+AC97+AL97+AU97</f>
        <v>0</v>
      </c>
      <c r="J97" s="186">
        <f t="shared" ref="J97" si="1485">IF(OR($B97=$B103,J100=0),0,ROUND((K98+P102)/J100,0))</f>
        <v>0</v>
      </c>
      <c r="K97" s="51">
        <f t="shared" ref="K97:K98" si="1486">SUM(L97:R97)</f>
        <v>0</v>
      </c>
      <c r="L97" s="52">
        <f>marzec!L97</f>
        <v>0</v>
      </c>
      <c r="M97" s="52">
        <f>marzec!M97</f>
        <v>0</v>
      </c>
      <c r="N97" s="52">
        <f>marzec!N97</f>
        <v>0</v>
      </c>
      <c r="O97" s="52">
        <f>marzec!O97</f>
        <v>0</v>
      </c>
      <c r="P97" s="53">
        <f>marzec!P97</f>
        <v>0</v>
      </c>
      <c r="Q97" s="54">
        <f>marzec!Q97</f>
        <v>0</v>
      </c>
      <c r="R97" s="55">
        <f>marzec!R97</f>
        <v>0</v>
      </c>
      <c r="S97" s="188">
        <f t="shared" ref="S97" si="1487">IF(OR($B97=$B103,S100=0),0,ROUND((T98+Y102)/S100,0))</f>
        <v>0</v>
      </c>
      <c r="T97" s="51">
        <f t="shared" ref="T97:T98" si="1488">SUM(U97:AA97)</f>
        <v>0</v>
      </c>
      <c r="U97" s="52">
        <f>marzec!U97</f>
        <v>0</v>
      </c>
      <c r="V97" s="52">
        <f>marzec!V97</f>
        <v>0</v>
      </c>
      <c r="W97" s="52">
        <f>marzec!W97</f>
        <v>0</v>
      </c>
      <c r="X97" s="52">
        <f>marzec!X97</f>
        <v>0</v>
      </c>
      <c r="Y97" s="53">
        <f>marzec!Y97</f>
        <v>0</v>
      </c>
      <c r="Z97" s="54">
        <f>marzec!Z97</f>
        <v>0</v>
      </c>
      <c r="AA97" s="55">
        <f>marzec!AA97</f>
        <v>0</v>
      </c>
      <c r="AB97" s="188">
        <f t="shared" ref="AB97" si="1489">IF(OR($B97=$B103,AB100=0),0,ROUND((AC98+AH102)/AB100,0))</f>
        <v>0</v>
      </c>
      <c r="AC97" s="51">
        <f t="shared" ref="AC97:AC98" si="1490">SUM(AD97:AJ97)</f>
        <v>0</v>
      </c>
      <c r="AD97" s="52">
        <f>marzec!AD97</f>
        <v>0</v>
      </c>
      <c r="AE97" s="52">
        <f>marzec!AE97</f>
        <v>0</v>
      </c>
      <c r="AF97" s="52">
        <f>marzec!AF97</f>
        <v>0</v>
      </c>
      <c r="AG97" s="52">
        <f>marzec!AG97</f>
        <v>0</v>
      </c>
      <c r="AH97" s="53">
        <f>marzec!AH97</f>
        <v>0</v>
      </c>
      <c r="AI97" s="54">
        <f>marzec!AI97</f>
        <v>0</v>
      </c>
      <c r="AJ97" s="55">
        <f>marzec!AJ97</f>
        <v>0</v>
      </c>
      <c r="AK97" s="188">
        <f t="shared" ref="AK97" si="1491">IF(OR($B97=$B103,AK100=0),0,ROUND((AL98+AQ102)/AK100,0))</f>
        <v>0</v>
      </c>
      <c r="AL97" s="51">
        <f t="shared" ref="AL97:AL98" si="1492">SUM(AM97:AS97)</f>
        <v>0</v>
      </c>
      <c r="AM97" s="52">
        <f>marzec!AM97</f>
        <v>0</v>
      </c>
      <c r="AN97" s="52">
        <f>marzec!AN97</f>
        <v>0</v>
      </c>
      <c r="AO97" s="52">
        <f>marzec!AO97</f>
        <v>0</v>
      </c>
      <c r="AP97" s="52">
        <f>marzec!AP97</f>
        <v>0</v>
      </c>
      <c r="AQ97" s="53">
        <f>marzec!AQ97</f>
        <v>0</v>
      </c>
      <c r="AR97" s="54">
        <f>marzec!AR97</f>
        <v>0</v>
      </c>
      <c r="AS97" s="55">
        <f>marzec!AS97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5">
        <f t="shared" ref="B100" si="1526">B94+1</f>
        <v>14</v>
      </c>
      <c r="C100" s="318"/>
      <c r="D100" s="318"/>
      <c r="E100" s="318"/>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5"/>
      <c r="C101" s="318"/>
      <c r="D101" s="318"/>
      <c r="E101" s="318"/>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1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14"/>
      <c r="D102" s="314"/>
      <c r="E102" s="314"/>
      <c r="F102" s="173">
        <f>marzec!F102</f>
        <v>0</v>
      </c>
      <c r="G102" s="184">
        <f>marzec!G102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09">
        <f t="shared" ref="M102" si="1555">ROUND(IF(OR(K99-K102*(7-J99)+P102&lt;0,$B97=$B103,K102&lt;=0,K99=0),0,IF(K99-K102*(7-J99)+P102&gt;Q102-O102+P102,Q102-O102+P102,K99-K102*(7-J99)+P102)),1)</f>
        <v>0</v>
      </c>
      <c r="N102" s="31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09">
        <f t="shared" ref="V102" si="1563">ROUND(IF(OR(T99-T102*(7-S99)+Y102&lt;0,$B97=$B103,T102&lt;=0,T99=0),0,IF(T99-T102*(7-S99)+Y102&gt;Z102-X102+Y102,Z102-X102+Y102,T99-T102*(7-S99)+Y102)),1)</f>
        <v>0</v>
      </c>
      <c r="W102" s="31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09">
        <f t="shared" ref="AE102" si="1571">ROUND(IF(OR(AC99-AC102*(7-AB99)+AH102&lt;0,$B97=$B103,AC102&lt;=0,AC99=0),0,IF(AC99-AC102*(7-AB99)+AH102&gt;AI102-AG102+AH102,AI102-AG102+AH102,AC99-AC102*(7-AB99)+AH102)),1)</f>
        <v>0</v>
      </c>
      <c r="AF102" s="31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09">
        <f t="shared" ref="AN102" si="1579">ROUND(IF(OR(AL99-AL102*(7-AK99)+AQ102&lt;0,$B97=$B103,AL102&lt;=0,AL99=0),0,IF(AL99-AL102*(7-AK99)+AQ102&gt;AR102-AP102+AQ102,AR102-AP102+AQ102,AL99-AL102*(7-AK99)+AQ102)),1)</f>
        <v>0</v>
      </c>
      <c r="AO102" s="31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09">
        <f t="shared" ref="AW102" si="1587">ROUND(IF(OR(AU99-AU102*(7-AT99)+AZ102&lt;0,$B97=$B103,AU102&lt;=0,AU99=0),0,IF(AU99-AU102*(7-AT99)+AZ102&gt;BA102-AY102+AZ102,BA102-AY102+AZ102,AU99-AU102*(7-AT99)+AZ102)),1)</f>
        <v>0</v>
      </c>
      <c r="AX102" s="31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16">
        <f>marzec!B103</f>
        <v>0</v>
      </c>
      <c r="C103" s="317">
        <f>marzec!C103</f>
        <v>0</v>
      </c>
      <c r="D103" s="317">
        <f>marzec!D103</f>
        <v>0</v>
      </c>
      <c r="E103" s="317">
        <f>marzec!E103</f>
        <v>0</v>
      </c>
      <c r="F103" s="177">
        <f>marzec!F103</f>
        <v>18</v>
      </c>
      <c r="G103" s="185">
        <f>marzec!G103</f>
        <v>18</v>
      </c>
      <c r="H103" s="177"/>
      <c r="I103" s="192">
        <f t="shared" ref="I103:I107" si="1593">K103+T103+AC103+AL103+AU103</f>
        <v>0</v>
      </c>
      <c r="J103" s="186">
        <f t="shared" ref="J103" si="1594">IF(OR($B103=$B109,J106=0),0,ROUND((K104+P108)/J106,0))</f>
        <v>0</v>
      </c>
      <c r="K103" s="51">
        <f t="shared" ref="K103:K104" si="1595">SUM(L103:R103)</f>
        <v>0</v>
      </c>
      <c r="L103" s="52">
        <f>marzec!L103</f>
        <v>0</v>
      </c>
      <c r="M103" s="52">
        <f>marzec!M103</f>
        <v>0</v>
      </c>
      <c r="N103" s="52">
        <f>marzec!N103</f>
        <v>0</v>
      </c>
      <c r="O103" s="52">
        <f>marzec!O103</f>
        <v>0</v>
      </c>
      <c r="P103" s="53">
        <f>marzec!P103</f>
        <v>0</v>
      </c>
      <c r="Q103" s="54">
        <f>marzec!Q103</f>
        <v>0</v>
      </c>
      <c r="R103" s="55">
        <f>marzec!R103</f>
        <v>0</v>
      </c>
      <c r="S103" s="188">
        <f t="shared" ref="S103" si="1596">IF(OR($B103=$B109,S106=0),0,ROUND((T104+Y108)/S106,0))</f>
        <v>0</v>
      </c>
      <c r="T103" s="51">
        <f t="shared" ref="T103:T104" si="1597">SUM(U103:AA103)</f>
        <v>0</v>
      </c>
      <c r="U103" s="52">
        <f>marzec!U103</f>
        <v>0</v>
      </c>
      <c r="V103" s="52">
        <f>marzec!V103</f>
        <v>0</v>
      </c>
      <c r="W103" s="52">
        <f>marzec!W103</f>
        <v>0</v>
      </c>
      <c r="X103" s="52">
        <f>marzec!X103</f>
        <v>0</v>
      </c>
      <c r="Y103" s="53">
        <f>marzec!Y103</f>
        <v>0</v>
      </c>
      <c r="Z103" s="54">
        <f>marzec!Z103</f>
        <v>0</v>
      </c>
      <c r="AA103" s="55">
        <f>marzec!AA103</f>
        <v>0</v>
      </c>
      <c r="AB103" s="188">
        <f t="shared" ref="AB103" si="1598">IF(OR($B103=$B109,AB106=0),0,ROUND((AC104+AH108)/AB106,0))</f>
        <v>0</v>
      </c>
      <c r="AC103" s="51">
        <f t="shared" ref="AC103:AC104" si="1599">SUM(AD103:AJ103)</f>
        <v>0</v>
      </c>
      <c r="AD103" s="52">
        <f>marzec!AD103</f>
        <v>0</v>
      </c>
      <c r="AE103" s="52">
        <f>marzec!AE103</f>
        <v>0</v>
      </c>
      <c r="AF103" s="52">
        <f>marzec!AF103</f>
        <v>0</v>
      </c>
      <c r="AG103" s="52">
        <f>marzec!AG103</f>
        <v>0</v>
      </c>
      <c r="AH103" s="53">
        <f>marzec!AH103</f>
        <v>0</v>
      </c>
      <c r="AI103" s="54">
        <f>marzec!AI103</f>
        <v>0</v>
      </c>
      <c r="AJ103" s="55">
        <f>marzec!AJ103</f>
        <v>0</v>
      </c>
      <c r="AK103" s="188">
        <f t="shared" ref="AK103" si="1600">IF(OR($B103=$B109,AK106=0),0,ROUND((AL104+AQ108)/AK106,0))</f>
        <v>0</v>
      </c>
      <c r="AL103" s="51">
        <f t="shared" ref="AL103:AL104" si="1601">SUM(AM103:AS103)</f>
        <v>0</v>
      </c>
      <c r="AM103" s="52">
        <f>marzec!AM103</f>
        <v>0</v>
      </c>
      <c r="AN103" s="52">
        <f>marzec!AN103</f>
        <v>0</v>
      </c>
      <c r="AO103" s="52">
        <f>marzec!AO103</f>
        <v>0</v>
      </c>
      <c r="AP103" s="52">
        <f>marzec!AP103</f>
        <v>0</v>
      </c>
      <c r="AQ103" s="53">
        <f>marzec!AQ103</f>
        <v>0</v>
      </c>
      <c r="AR103" s="54">
        <f>marzec!AR103</f>
        <v>0</v>
      </c>
      <c r="AS103" s="55">
        <f>marzec!AS103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5">
        <f t="shared" ref="B106" si="1635">B100+1</f>
        <v>15</v>
      </c>
      <c r="C106" s="318"/>
      <c r="D106" s="318"/>
      <c r="E106" s="318"/>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5"/>
      <c r="C107" s="318"/>
      <c r="D107" s="318"/>
      <c r="E107" s="318"/>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1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14"/>
      <c r="D108" s="314"/>
      <c r="E108" s="314"/>
      <c r="F108" s="173">
        <f>marzec!F108</f>
        <v>0</v>
      </c>
      <c r="G108" s="184">
        <f>marzec!G108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09">
        <f t="shared" ref="M108" si="1664">ROUND(IF(OR(K105-K108*(7-J105)+P108&lt;0,$B103=$B109,K108&lt;=0,K105=0),0,IF(K105-K108*(7-J105)+P108&gt;Q108-O108+P108,Q108-O108+P108,K105-K108*(7-J105)+P108)),1)</f>
        <v>0</v>
      </c>
      <c r="N108" s="31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09">
        <f t="shared" ref="V108" si="1672">ROUND(IF(OR(T105-T108*(7-S105)+Y108&lt;0,$B103=$B109,T108&lt;=0,T105=0),0,IF(T105-T108*(7-S105)+Y108&gt;Z108-X108+Y108,Z108-X108+Y108,T105-T108*(7-S105)+Y108)),1)</f>
        <v>0</v>
      </c>
      <c r="W108" s="31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09">
        <f t="shared" ref="AE108" si="1680">ROUND(IF(OR(AC105-AC108*(7-AB105)+AH108&lt;0,$B103=$B109,AC108&lt;=0,AC105=0),0,IF(AC105-AC108*(7-AB105)+AH108&gt;AI108-AG108+AH108,AI108-AG108+AH108,AC105-AC108*(7-AB105)+AH108)),1)</f>
        <v>0</v>
      </c>
      <c r="AF108" s="31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09">
        <f t="shared" ref="AN108" si="1688">ROUND(IF(OR(AL105-AL108*(7-AK105)+AQ108&lt;0,$B103=$B109,AL108&lt;=0,AL105=0),0,IF(AL105-AL108*(7-AK105)+AQ108&gt;AR108-AP108+AQ108,AR108-AP108+AQ108,AL105-AL108*(7-AK105)+AQ108)),1)</f>
        <v>0</v>
      </c>
      <c r="AO108" s="31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09">
        <f t="shared" ref="AW108" si="1696">ROUND(IF(OR(AU105-AU108*(7-AT105)+AZ108&lt;0,$B103=$B109,AU108&lt;=0,AU105=0),0,IF(AU105-AU108*(7-AT105)+AZ108&gt;BA108-AY108+AZ108,BA108-AY108+AZ108,AU105-AU108*(7-AT105)+AZ108)),1)</f>
        <v>0</v>
      </c>
      <c r="AX108" s="31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16">
        <f>marzec!B109</f>
        <v>0</v>
      </c>
      <c r="C109" s="317">
        <f>marzec!C109</f>
        <v>0</v>
      </c>
      <c r="D109" s="317">
        <f>marzec!D109</f>
        <v>0</v>
      </c>
      <c r="E109" s="317">
        <f>marzec!E109</f>
        <v>0</v>
      </c>
      <c r="F109" s="177">
        <f>marzec!F109</f>
        <v>18</v>
      </c>
      <c r="G109" s="185">
        <f>marzec!G109</f>
        <v>18</v>
      </c>
      <c r="H109" s="177"/>
      <c r="I109" s="192">
        <f t="shared" ref="I109:I113" si="1702">K109+T109+AC109+AL109+AU109</f>
        <v>0</v>
      </c>
      <c r="J109" s="186">
        <f t="shared" ref="J109" si="1703">IF(OR($B109=$B115,J112=0),0,ROUND((K110+P114)/J112,0))</f>
        <v>0</v>
      </c>
      <c r="K109" s="51">
        <f t="shared" ref="K109:K110" si="1704">SUM(L109:R109)</f>
        <v>0</v>
      </c>
      <c r="L109" s="52">
        <f>marzec!L109</f>
        <v>0</v>
      </c>
      <c r="M109" s="52">
        <f>marzec!M109</f>
        <v>0</v>
      </c>
      <c r="N109" s="52">
        <f>marzec!N109</f>
        <v>0</v>
      </c>
      <c r="O109" s="52">
        <f>marzec!O109</f>
        <v>0</v>
      </c>
      <c r="P109" s="53">
        <f>marzec!P109</f>
        <v>0</v>
      </c>
      <c r="Q109" s="54">
        <f>marzec!Q109</f>
        <v>0</v>
      </c>
      <c r="R109" s="55">
        <f>marzec!R109</f>
        <v>0</v>
      </c>
      <c r="S109" s="188">
        <f t="shared" ref="S109" si="1705">IF(OR($B109=$B115,S112=0),0,ROUND((T110+Y114)/S112,0))</f>
        <v>0</v>
      </c>
      <c r="T109" s="51">
        <f t="shared" ref="T109:T110" si="1706">SUM(U109:AA109)</f>
        <v>0</v>
      </c>
      <c r="U109" s="52">
        <f>marzec!U109</f>
        <v>0</v>
      </c>
      <c r="V109" s="52">
        <f>marzec!V109</f>
        <v>0</v>
      </c>
      <c r="W109" s="52">
        <f>marzec!W109</f>
        <v>0</v>
      </c>
      <c r="X109" s="52">
        <f>marzec!X109</f>
        <v>0</v>
      </c>
      <c r="Y109" s="53">
        <f>marzec!Y109</f>
        <v>0</v>
      </c>
      <c r="Z109" s="54">
        <f>marzec!Z109</f>
        <v>0</v>
      </c>
      <c r="AA109" s="55">
        <f>marzec!AA109</f>
        <v>0</v>
      </c>
      <c r="AB109" s="188">
        <f t="shared" ref="AB109" si="1707">IF(OR($B109=$B115,AB112=0),0,ROUND((AC110+AH114)/AB112,0))</f>
        <v>0</v>
      </c>
      <c r="AC109" s="51">
        <f t="shared" ref="AC109:AC110" si="1708">SUM(AD109:AJ109)</f>
        <v>0</v>
      </c>
      <c r="AD109" s="52">
        <f>marzec!AD109</f>
        <v>0</v>
      </c>
      <c r="AE109" s="52">
        <f>marzec!AE109</f>
        <v>0</v>
      </c>
      <c r="AF109" s="52">
        <f>marzec!AF109</f>
        <v>0</v>
      </c>
      <c r="AG109" s="52">
        <f>marzec!AG109</f>
        <v>0</v>
      </c>
      <c r="AH109" s="53">
        <f>marzec!AH109</f>
        <v>0</v>
      </c>
      <c r="AI109" s="54">
        <f>marzec!AI109</f>
        <v>0</v>
      </c>
      <c r="AJ109" s="55">
        <f>marzec!AJ109</f>
        <v>0</v>
      </c>
      <c r="AK109" s="188">
        <f t="shared" ref="AK109" si="1709">IF(OR($B109=$B115,AK112=0),0,ROUND((AL110+AQ114)/AK112,0))</f>
        <v>0</v>
      </c>
      <c r="AL109" s="51">
        <f t="shared" ref="AL109:AL110" si="1710">SUM(AM109:AS109)</f>
        <v>0</v>
      </c>
      <c r="AM109" s="52">
        <f>marzec!AM109</f>
        <v>0</v>
      </c>
      <c r="AN109" s="52">
        <f>marzec!AN109</f>
        <v>0</v>
      </c>
      <c r="AO109" s="52">
        <f>marzec!AO109</f>
        <v>0</v>
      </c>
      <c r="AP109" s="52">
        <f>marzec!AP109</f>
        <v>0</v>
      </c>
      <c r="AQ109" s="53">
        <f>marzec!AQ109</f>
        <v>0</v>
      </c>
      <c r="AR109" s="54">
        <f>marzec!AR109</f>
        <v>0</v>
      </c>
      <c r="AS109" s="55">
        <f>marzec!AS109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5">
        <f t="shared" ref="B112" si="1744">B106+1</f>
        <v>16</v>
      </c>
      <c r="C112" s="318"/>
      <c r="D112" s="318"/>
      <c r="E112" s="318"/>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5"/>
      <c r="C113" s="318"/>
      <c r="D113" s="318"/>
      <c r="E113" s="318"/>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1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14"/>
      <c r="D114" s="314"/>
      <c r="E114" s="314"/>
      <c r="F114" s="173">
        <f>marzec!F114</f>
        <v>0</v>
      </c>
      <c r="G114" s="184">
        <f>marzec!G114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09">
        <f t="shared" ref="M114" si="1773">ROUND(IF(OR(K111-K114*(7-J111)+P114&lt;0,$B109=$B115,K114&lt;=0,K111=0),0,IF(K111-K114*(7-J111)+P114&gt;Q114-O114+P114,Q114-O114+P114,K111-K114*(7-J111)+P114)),1)</f>
        <v>0</v>
      </c>
      <c r="N114" s="31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09">
        <f t="shared" ref="V114" si="1781">ROUND(IF(OR(T111-T114*(7-S111)+Y114&lt;0,$B109=$B115,T114&lt;=0,T111=0),0,IF(T111-T114*(7-S111)+Y114&gt;Z114-X114+Y114,Z114-X114+Y114,T111-T114*(7-S111)+Y114)),1)</f>
        <v>0</v>
      </c>
      <c r="W114" s="31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09">
        <f t="shared" ref="AE114" si="1789">ROUND(IF(OR(AC111-AC114*(7-AB111)+AH114&lt;0,$B109=$B115,AC114&lt;=0,AC111=0),0,IF(AC111-AC114*(7-AB111)+AH114&gt;AI114-AG114+AH114,AI114-AG114+AH114,AC111-AC114*(7-AB111)+AH114)),1)</f>
        <v>0</v>
      </c>
      <c r="AF114" s="31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09">
        <f t="shared" ref="AN114" si="1797">ROUND(IF(OR(AL111-AL114*(7-AK111)+AQ114&lt;0,$B109=$B115,AL114&lt;=0,AL111=0),0,IF(AL111-AL114*(7-AK111)+AQ114&gt;AR114-AP114+AQ114,AR114-AP114+AQ114,AL111-AL114*(7-AK111)+AQ114)),1)</f>
        <v>0</v>
      </c>
      <c r="AO114" s="31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09">
        <f t="shared" ref="AW114" si="1805">ROUND(IF(OR(AU111-AU114*(7-AT111)+AZ114&lt;0,$B109=$B115,AU114&lt;=0,AU111=0),0,IF(AU111-AU114*(7-AT111)+AZ114&gt;BA114-AY114+AZ114,BA114-AY114+AZ114,AU111-AU114*(7-AT111)+AZ114)),1)</f>
        <v>0</v>
      </c>
      <c r="AX114" s="31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16">
        <f>marzec!B115</f>
        <v>0</v>
      </c>
      <c r="C115" s="317">
        <f>marzec!C115</f>
        <v>0</v>
      </c>
      <c r="D115" s="317">
        <f>marzec!D115</f>
        <v>0</v>
      </c>
      <c r="E115" s="317">
        <f>marzec!E115</f>
        <v>0</v>
      </c>
      <c r="F115" s="177">
        <f>marzec!F115</f>
        <v>18</v>
      </c>
      <c r="G115" s="185">
        <f>marzec!G115</f>
        <v>18</v>
      </c>
      <c r="H115" s="177"/>
      <c r="I115" s="192">
        <f t="shared" ref="I115:I119" si="1811">K115+T115+AC115+AL115+AU115</f>
        <v>0</v>
      </c>
      <c r="J115" s="186">
        <f t="shared" ref="J115" si="1812">IF(OR($B115=$B121,J118=0),0,ROUND((K116+P120)/J118,0))</f>
        <v>0</v>
      </c>
      <c r="K115" s="51">
        <f t="shared" ref="K115:K116" si="1813">SUM(L115:R115)</f>
        <v>0</v>
      </c>
      <c r="L115" s="52">
        <f>marzec!L115</f>
        <v>0</v>
      </c>
      <c r="M115" s="52">
        <f>marzec!M115</f>
        <v>0</v>
      </c>
      <c r="N115" s="52">
        <f>marzec!N115</f>
        <v>0</v>
      </c>
      <c r="O115" s="52">
        <f>marzec!O115</f>
        <v>0</v>
      </c>
      <c r="P115" s="53">
        <f>marzec!P115</f>
        <v>0</v>
      </c>
      <c r="Q115" s="54">
        <f>marzec!Q115</f>
        <v>0</v>
      </c>
      <c r="R115" s="55">
        <f>marzec!R115</f>
        <v>0</v>
      </c>
      <c r="S115" s="188">
        <f t="shared" ref="S115" si="1814">IF(OR($B115=$B121,S118=0),0,ROUND((T116+Y120)/S118,0))</f>
        <v>0</v>
      </c>
      <c r="T115" s="51">
        <f t="shared" ref="T115:T116" si="1815">SUM(U115:AA115)</f>
        <v>0</v>
      </c>
      <c r="U115" s="52">
        <f>marzec!U115</f>
        <v>0</v>
      </c>
      <c r="V115" s="52">
        <f>marzec!V115</f>
        <v>0</v>
      </c>
      <c r="W115" s="52">
        <f>marzec!W115</f>
        <v>0</v>
      </c>
      <c r="X115" s="52">
        <f>marzec!X115</f>
        <v>0</v>
      </c>
      <c r="Y115" s="53">
        <f>marzec!Y115</f>
        <v>0</v>
      </c>
      <c r="Z115" s="54">
        <f>marzec!Z115</f>
        <v>0</v>
      </c>
      <c r="AA115" s="55">
        <f>marzec!AA115</f>
        <v>0</v>
      </c>
      <c r="AB115" s="188">
        <f t="shared" ref="AB115" si="1816">IF(OR($B115=$B121,AB118=0),0,ROUND((AC116+AH120)/AB118,0))</f>
        <v>0</v>
      </c>
      <c r="AC115" s="51">
        <f t="shared" ref="AC115:AC116" si="1817">SUM(AD115:AJ115)</f>
        <v>0</v>
      </c>
      <c r="AD115" s="52">
        <f>marzec!AD115</f>
        <v>0</v>
      </c>
      <c r="AE115" s="52">
        <f>marzec!AE115</f>
        <v>0</v>
      </c>
      <c r="AF115" s="52">
        <f>marzec!AF115</f>
        <v>0</v>
      </c>
      <c r="AG115" s="52">
        <f>marzec!AG115</f>
        <v>0</v>
      </c>
      <c r="AH115" s="53">
        <f>marzec!AH115</f>
        <v>0</v>
      </c>
      <c r="AI115" s="54">
        <f>marzec!AI115</f>
        <v>0</v>
      </c>
      <c r="AJ115" s="55">
        <f>marzec!AJ115</f>
        <v>0</v>
      </c>
      <c r="AK115" s="188">
        <f t="shared" ref="AK115" si="1818">IF(OR($B115=$B121,AK118=0),0,ROUND((AL116+AQ120)/AK118,0))</f>
        <v>0</v>
      </c>
      <c r="AL115" s="51">
        <f t="shared" ref="AL115:AL116" si="1819">SUM(AM115:AS115)</f>
        <v>0</v>
      </c>
      <c r="AM115" s="52">
        <f>marzec!AM115</f>
        <v>0</v>
      </c>
      <c r="AN115" s="52">
        <f>marzec!AN115</f>
        <v>0</v>
      </c>
      <c r="AO115" s="52">
        <f>marzec!AO115</f>
        <v>0</v>
      </c>
      <c r="AP115" s="52">
        <f>marzec!AP115</f>
        <v>0</v>
      </c>
      <c r="AQ115" s="53">
        <f>marzec!AQ115</f>
        <v>0</v>
      </c>
      <c r="AR115" s="54">
        <f>marzec!AR115</f>
        <v>0</v>
      </c>
      <c r="AS115" s="55">
        <f>marzec!AS115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5">
        <f t="shared" ref="B118" si="1853">B112+1</f>
        <v>17</v>
      </c>
      <c r="C118" s="318"/>
      <c r="D118" s="318"/>
      <c r="E118" s="318"/>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5"/>
      <c r="C119" s="318"/>
      <c r="D119" s="318"/>
      <c r="E119" s="318"/>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1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14"/>
      <c r="D120" s="314"/>
      <c r="E120" s="314"/>
      <c r="F120" s="173">
        <f>marzec!F120</f>
        <v>0</v>
      </c>
      <c r="G120" s="184">
        <f>marzec!G120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09">
        <f t="shared" ref="M120" si="1882">ROUND(IF(OR(K117-K120*(7-J117)+P120&lt;0,$B115=$B121,K120&lt;=0,K117=0),0,IF(K117-K120*(7-J117)+P120&gt;Q120-O120+P120,Q120-O120+P120,K117-K120*(7-J117)+P120)),1)</f>
        <v>0</v>
      </c>
      <c r="N120" s="31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09">
        <f t="shared" ref="V120" si="1890">ROUND(IF(OR(T117-T120*(7-S117)+Y120&lt;0,$B115=$B121,T120&lt;=0,T117=0),0,IF(T117-T120*(7-S117)+Y120&gt;Z120-X120+Y120,Z120-X120+Y120,T117-T120*(7-S117)+Y120)),1)</f>
        <v>0</v>
      </c>
      <c r="W120" s="31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09">
        <f t="shared" ref="AE120" si="1898">ROUND(IF(OR(AC117-AC120*(7-AB117)+AH120&lt;0,$B115=$B121,AC120&lt;=0,AC117=0),0,IF(AC117-AC120*(7-AB117)+AH120&gt;AI120-AG120+AH120,AI120-AG120+AH120,AC117-AC120*(7-AB117)+AH120)),1)</f>
        <v>0</v>
      </c>
      <c r="AF120" s="31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09">
        <f t="shared" ref="AN120" si="1906">ROUND(IF(OR(AL117-AL120*(7-AK117)+AQ120&lt;0,$B115=$B121,AL120&lt;=0,AL117=0),0,IF(AL117-AL120*(7-AK117)+AQ120&gt;AR120-AP120+AQ120,AR120-AP120+AQ120,AL117-AL120*(7-AK117)+AQ120)),1)</f>
        <v>0</v>
      </c>
      <c r="AO120" s="31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09">
        <f t="shared" ref="AW120" si="1914">ROUND(IF(OR(AU117-AU120*(7-AT117)+AZ120&lt;0,$B115=$B121,AU120&lt;=0,AU117=0),0,IF(AU117-AU120*(7-AT117)+AZ120&gt;BA120-AY120+AZ120,BA120-AY120+AZ120,AU117-AU120*(7-AT117)+AZ120)),1)</f>
        <v>0</v>
      </c>
      <c r="AX120" s="31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16">
        <f>marzec!B121</f>
        <v>0</v>
      </c>
      <c r="C121" s="317">
        <f>marzec!C121</f>
        <v>0</v>
      </c>
      <c r="D121" s="317">
        <f>marzec!D121</f>
        <v>0</v>
      </c>
      <c r="E121" s="317">
        <f>marzec!E121</f>
        <v>0</v>
      </c>
      <c r="F121" s="177">
        <f>marzec!F121</f>
        <v>18</v>
      </c>
      <c r="G121" s="185">
        <f>marzec!G121</f>
        <v>18</v>
      </c>
      <c r="H121" s="177"/>
      <c r="I121" s="192">
        <f t="shared" ref="I121:I125" si="1920">K121+T121+AC121+AL121+AU121</f>
        <v>0</v>
      </c>
      <c r="J121" s="186">
        <f t="shared" ref="J121" si="1921">IF(OR($B121=$B127,J124=0),0,ROUND((K122+P126)/J124,0))</f>
        <v>0</v>
      </c>
      <c r="K121" s="51">
        <f t="shared" ref="K121:K122" si="1922">SUM(L121:R121)</f>
        <v>0</v>
      </c>
      <c r="L121" s="52">
        <f>marzec!L121</f>
        <v>0</v>
      </c>
      <c r="M121" s="52">
        <f>marzec!M121</f>
        <v>0</v>
      </c>
      <c r="N121" s="52">
        <f>marzec!N121</f>
        <v>0</v>
      </c>
      <c r="O121" s="52">
        <f>marzec!O121</f>
        <v>0</v>
      </c>
      <c r="P121" s="53">
        <f>marzec!P121</f>
        <v>0</v>
      </c>
      <c r="Q121" s="54">
        <f>marzec!Q121</f>
        <v>0</v>
      </c>
      <c r="R121" s="55">
        <f>marzec!R121</f>
        <v>0</v>
      </c>
      <c r="S121" s="188">
        <f t="shared" ref="S121" si="1923">IF(OR($B121=$B127,S124=0),0,ROUND((T122+Y126)/S124,0))</f>
        <v>0</v>
      </c>
      <c r="T121" s="51">
        <f t="shared" ref="T121:T122" si="1924">SUM(U121:AA121)</f>
        <v>0</v>
      </c>
      <c r="U121" s="52">
        <f>marzec!U121</f>
        <v>0</v>
      </c>
      <c r="V121" s="52">
        <f>marzec!V121</f>
        <v>0</v>
      </c>
      <c r="W121" s="52">
        <f>marzec!W121</f>
        <v>0</v>
      </c>
      <c r="X121" s="52">
        <f>marzec!X121</f>
        <v>0</v>
      </c>
      <c r="Y121" s="53">
        <f>marzec!Y121</f>
        <v>0</v>
      </c>
      <c r="Z121" s="54">
        <f>marzec!Z121</f>
        <v>0</v>
      </c>
      <c r="AA121" s="55">
        <f>marzec!AA121</f>
        <v>0</v>
      </c>
      <c r="AB121" s="188">
        <f t="shared" ref="AB121" si="1925">IF(OR($B121=$B127,AB124=0),0,ROUND((AC122+AH126)/AB124,0))</f>
        <v>0</v>
      </c>
      <c r="AC121" s="51">
        <f t="shared" ref="AC121:AC122" si="1926">SUM(AD121:AJ121)</f>
        <v>0</v>
      </c>
      <c r="AD121" s="52">
        <f>marzec!AD121</f>
        <v>0</v>
      </c>
      <c r="AE121" s="52">
        <f>marzec!AE121</f>
        <v>0</v>
      </c>
      <c r="AF121" s="52">
        <f>marzec!AF121</f>
        <v>0</v>
      </c>
      <c r="AG121" s="52">
        <f>marzec!AG121</f>
        <v>0</v>
      </c>
      <c r="AH121" s="53">
        <f>marzec!AH121</f>
        <v>0</v>
      </c>
      <c r="AI121" s="54">
        <f>marzec!AI121</f>
        <v>0</v>
      </c>
      <c r="AJ121" s="55">
        <f>marzec!AJ121</f>
        <v>0</v>
      </c>
      <c r="AK121" s="188">
        <f t="shared" ref="AK121" si="1927">IF(OR($B121=$B127,AK124=0),0,ROUND((AL122+AQ126)/AK124,0))</f>
        <v>0</v>
      </c>
      <c r="AL121" s="51">
        <f t="shared" ref="AL121:AL122" si="1928">SUM(AM121:AS121)</f>
        <v>0</v>
      </c>
      <c r="AM121" s="52">
        <f>marzec!AM121</f>
        <v>0</v>
      </c>
      <c r="AN121" s="52">
        <f>marzec!AN121</f>
        <v>0</v>
      </c>
      <c r="AO121" s="52">
        <f>marzec!AO121</f>
        <v>0</v>
      </c>
      <c r="AP121" s="52">
        <f>marzec!AP121</f>
        <v>0</v>
      </c>
      <c r="AQ121" s="53">
        <f>marzec!AQ121</f>
        <v>0</v>
      </c>
      <c r="AR121" s="54">
        <f>marzec!AR121</f>
        <v>0</v>
      </c>
      <c r="AS121" s="55">
        <f>marzec!AS121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5">
        <f t="shared" ref="B124" si="1962">B118+1</f>
        <v>18</v>
      </c>
      <c r="C124" s="318"/>
      <c r="D124" s="318"/>
      <c r="E124" s="318"/>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5"/>
      <c r="C125" s="318"/>
      <c r="D125" s="318"/>
      <c r="E125" s="318"/>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1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14"/>
      <c r="D126" s="314"/>
      <c r="E126" s="314"/>
      <c r="F126" s="173">
        <f>marzec!F126</f>
        <v>0</v>
      </c>
      <c r="G126" s="184">
        <f>marzec!G126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09">
        <f t="shared" ref="M126" si="1991">ROUND(IF(OR(K123-K126*(7-J123)+P126&lt;0,$B121=$B127,K126&lt;=0,K123=0),0,IF(K123-K126*(7-J123)+P126&gt;Q126-O126+P126,Q126-O126+P126,K123-K126*(7-J123)+P126)),1)</f>
        <v>0</v>
      </c>
      <c r="N126" s="31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09">
        <f t="shared" ref="V126" si="1999">ROUND(IF(OR(T123-T126*(7-S123)+Y126&lt;0,$B121=$B127,T126&lt;=0,T123=0),0,IF(T123-T126*(7-S123)+Y126&gt;Z126-X126+Y126,Z126-X126+Y126,T123-T126*(7-S123)+Y126)),1)</f>
        <v>0</v>
      </c>
      <c r="W126" s="31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09">
        <f t="shared" ref="AE126" si="2007">ROUND(IF(OR(AC123-AC126*(7-AB123)+AH126&lt;0,$B121=$B127,AC126&lt;=0,AC123=0),0,IF(AC123-AC126*(7-AB123)+AH126&gt;AI126-AG126+AH126,AI126-AG126+AH126,AC123-AC126*(7-AB123)+AH126)),1)</f>
        <v>0</v>
      </c>
      <c r="AF126" s="31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09">
        <f t="shared" ref="AN126" si="2015">ROUND(IF(OR(AL123-AL126*(7-AK123)+AQ126&lt;0,$B121=$B127,AL126&lt;=0,AL123=0),0,IF(AL123-AL126*(7-AK123)+AQ126&gt;AR126-AP126+AQ126,AR126-AP126+AQ126,AL123-AL126*(7-AK123)+AQ126)),1)</f>
        <v>0</v>
      </c>
      <c r="AO126" s="31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09">
        <f t="shared" ref="AW126" si="2023">ROUND(IF(OR(AU123-AU126*(7-AT123)+AZ126&lt;0,$B121=$B127,AU126&lt;=0,AU123=0),0,IF(AU123-AU126*(7-AT123)+AZ126&gt;BA126-AY126+AZ126,BA126-AY126+AZ126,AU123-AU126*(7-AT123)+AZ126)),1)</f>
        <v>0</v>
      </c>
      <c r="AX126" s="31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16">
        <f>marzec!B127</f>
        <v>0</v>
      </c>
      <c r="C127" s="317">
        <f>marzec!C127</f>
        <v>0</v>
      </c>
      <c r="D127" s="317">
        <f>marzec!D127</f>
        <v>0</v>
      </c>
      <c r="E127" s="317">
        <f>marzec!E127</f>
        <v>0</v>
      </c>
      <c r="F127" s="177">
        <f>marzec!F127</f>
        <v>18</v>
      </c>
      <c r="G127" s="185">
        <f>marzec!G127</f>
        <v>18</v>
      </c>
      <c r="H127" s="177"/>
      <c r="I127" s="192">
        <f t="shared" ref="I127:I131" si="2029">K127+T127+AC127+AL127+AU127</f>
        <v>0</v>
      </c>
      <c r="J127" s="186">
        <f t="shared" ref="J127" si="2030">IF(OR($B127=$B133,J130=0),0,ROUND((K128+P132)/J130,0))</f>
        <v>0</v>
      </c>
      <c r="K127" s="51">
        <f t="shared" ref="K127:K128" si="2031">SUM(L127:R127)</f>
        <v>0</v>
      </c>
      <c r="L127" s="52">
        <f>marzec!L127</f>
        <v>0</v>
      </c>
      <c r="M127" s="52">
        <f>marzec!M127</f>
        <v>0</v>
      </c>
      <c r="N127" s="52">
        <f>marzec!N127</f>
        <v>0</v>
      </c>
      <c r="O127" s="52">
        <f>marzec!O127</f>
        <v>0</v>
      </c>
      <c r="P127" s="53">
        <f>marzec!P127</f>
        <v>0</v>
      </c>
      <c r="Q127" s="54">
        <f>marzec!Q127</f>
        <v>0</v>
      </c>
      <c r="R127" s="55">
        <f>marzec!R127</f>
        <v>0</v>
      </c>
      <c r="S127" s="188">
        <f t="shared" ref="S127" si="2032">IF(OR($B127=$B133,S130=0),0,ROUND((T128+Y132)/S130,0))</f>
        <v>0</v>
      </c>
      <c r="T127" s="51">
        <f t="shared" ref="T127:T128" si="2033">SUM(U127:AA127)</f>
        <v>0</v>
      </c>
      <c r="U127" s="52">
        <f>marzec!U127</f>
        <v>0</v>
      </c>
      <c r="V127" s="52">
        <f>marzec!V127</f>
        <v>0</v>
      </c>
      <c r="W127" s="52">
        <f>marzec!W127</f>
        <v>0</v>
      </c>
      <c r="X127" s="52">
        <f>marzec!X127</f>
        <v>0</v>
      </c>
      <c r="Y127" s="53">
        <f>marzec!Y127</f>
        <v>0</v>
      </c>
      <c r="Z127" s="54">
        <f>marzec!Z127</f>
        <v>0</v>
      </c>
      <c r="AA127" s="55">
        <f>marzec!AA127</f>
        <v>0</v>
      </c>
      <c r="AB127" s="188">
        <f t="shared" ref="AB127" si="2034">IF(OR($B127=$B133,AB130=0),0,ROUND((AC128+AH132)/AB130,0))</f>
        <v>0</v>
      </c>
      <c r="AC127" s="51">
        <f t="shared" ref="AC127:AC128" si="2035">SUM(AD127:AJ127)</f>
        <v>0</v>
      </c>
      <c r="AD127" s="52">
        <f>marzec!AD127</f>
        <v>0</v>
      </c>
      <c r="AE127" s="52">
        <f>marzec!AE127</f>
        <v>0</v>
      </c>
      <c r="AF127" s="52">
        <f>marzec!AF127</f>
        <v>0</v>
      </c>
      <c r="AG127" s="52">
        <f>marzec!AG127</f>
        <v>0</v>
      </c>
      <c r="AH127" s="53">
        <f>marzec!AH127</f>
        <v>0</v>
      </c>
      <c r="AI127" s="54">
        <f>marzec!AI127</f>
        <v>0</v>
      </c>
      <c r="AJ127" s="55">
        <f>marzec!AJ127</f>
        <v>0</v>
      </c>
      <c r="AK127" s="188">
        <f t="shared" ref="AK127" si="2036">IF(OR($B127=$B133,AK130=0),0,ROUND((AL128+AQ132)/AK130,0))</f>
        <v>0</v>
      </c>
      <c r="AL127" s="51">
        <f t="shared" ref="AL127:AL128" si="2037">SUM(AM127:AS127)</f>
        <v>0</v>
      </c>
      <c r="AM127" s="52">
        <f>marzec!AM127</f>
        <v>0</v>
      </c>
      <c r="AN127" s="52">
        <f>marzec!AN127</f>
        <v>0</v>
      </c>
      <c r="AO127" s="52">
        <f>marzec!AO127</f>
        <v>0</v>
      </c>
      <c r="AP127" s="52">
        <f>marzec!AP127</f>
        <v>0</v>
      </c>
      <c r="AQ127" s="53">
        <f>marzec!AQ127</f>
        <v>0</v>
      </c>
      <c r="AR127" s="54">
        <f>marzec!AR127</f>
        <v>0</v>
      </c>
      <c r="AS127" s="55">
        <f>marzec!AS127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5">
        <f t="shared" ref="B130" si="2071">B124+1</f>
        <v>19</v>
      </c>
      <c r="C130" s="318"/>
      <c r="D130" s="318"/>
      <c r="E130" s="318"/>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5"/>
      <c r="C131" s="318"/>
      <c r="D131" s="318"/>
      <c r="E131" s="318"/>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1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14"/>
      <c r="D132" s="314"/>
      <c r="E132" s="314"/>
      <c r="F132" s="173">
        <f>marzec!F132</f>
        <v>0</v>
      </c>
      <c r="G132" s="184">
        <f>marzec!G132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09">
        <f t="shared" ref="M132" si="2100">ROUND(IF(OR(K129-K132*(7-J129)+P132&lt;0,$B127=$B133,K132&lt;=0,K129=0),0,IF(K129-K132*(7-J129)+P132&gt;Q132-O132+P132,Q132-O132+P132,K129-K132*(7-J129)+P132)),1)</f>
        <v>0</v>
      </c>
      <c r="N132" s="31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09">
        <f t="shared" ref="V132" si="2108">ROUND(IF(OR(T129-T132*(7-S129)+Y132&lt;0,$B127=$B133,T132&lt;=0,T129=0),0,IF(T129-T132*(7-S129)+Y132&gt;Z132-X132+Y132,Z132-X132+Y132,T129-T132*(7-S129)+Y132)),1)</f>
        <v>0</v>
      </c>
      <c r="W132" s="31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09">
        <f t="shared" ref="AE132" si="2116">ROUND(IF(OR(AC129-AC132*(7-AB129)+AH132&lt;0,$B127=$B133,AC132&lt;=0,AC129=0),0,IF(AC129-AC132*(7-AB129)+AH132&gt;AI132-AG132+AH132,AI132-AG132+AH132,AC129-AC132*(7-AB129)+AH132)),1)</f>
        <v>0</v>
      </c>
      <c r="AF132" s="31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09">
        <f t="shared" ref="AN132" si="2124">ROUND(IF(OR(AL129-AL132*(7-AK129)+AQ132&lt;0,$B127=$B133,AL132&lt;=0,AL129=0),0,IF(AL129-AL132*(7-AK129)+AQ132&gt;AR132-AP132+AQ132,AR132-AP132+AQ132,AL129-AL132*(7-AK129)+AQ132)),1)</f>
        <v>0</v>
      </c>
      <c r="AO132" s="31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09">
        <f t="shared" ref="AW132" si="2132">ROUND(IF(OR(AU129-AU132*(7-AT129)+AZ132&lt;0,$B127=$B133,AU132&lt;=0,AU129=0),0,IF(AU129-AU132*(7-AT129)+AZ132&gt;BA132-AY132+AZ132,BA132-AY132+AZ132,AU129-AU132*(7-AT129)+AZ132)),1)</f>
        <v>0</v>
      </c>
      <c r="AX132" s="31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16">
        <f>marzec!B133</f>
        <v>0</v>
      </c>
      <c r="C133" s="317">
        <f>marzec!C133</f>
        <v>0</v>
      </c>
      <c r="D133" s="317">
        <f>marzec!D133</f>
        <v>0</v>
      </c>
      <c r="E133" s="317">
        <f>marzec!E133</f>
        <v>0</v>
      </c>
      <c r="F133" s="177">
        <f>marzec!F133</f>
        <v>18</v>
      </c>
      <c r="G133" s="185">
        <f>marzec!G133</f>
        <v>18</v>
      </c>
      <c r="H133" s="177"/>
      <c r="I133" s="192">
        <f t="shared" ref="I133:I137" si="2138">K133+T133+AC133+AL133+AU133</f>
        <v>0</v>
      </c>
      <c r="J133" s="186">
        <f t="shared" ref="J133" si="2139">IF(OR($B133=$B139,J136=0),0,ROUND((K134+P138)/J136,0))</f>
        <v>0</v>
      </c>
      <c r="K133" s="51">
        <f t="shared" ref="K133:K134" si="2140">SUM(L133:R133)</f>
        <v>0</v>
      </c>
      <c r="L133" s="52">
        <f>marzec!L133</f>
        <v>0</v>
      </c>
      <c r="M133" s="52">
        <f>marzec!M133</f>
        <v>0</v>
      </c>
      <c r="N133" s="52">
        <f>marzec!N133</f>
        <v>0</v>
      </c>
      <c r="O133" s="52">
        <f>marzec!O133</f>
        <v>0</v>
      </c>
      <c r="P133" s="53">
        <f>marzec!P133</f>
        <v>0</v>
      </c>
      <c r="Q133" s="54">
        <f>marzec!Q133</f>
        <v>0</v>
      </c>
      <c r="R133" s="55">
        <f>marzec!R133</f>
        <v>0</v>
      </c>
      <c r="S133" s="188">
        <f t="shared" ref="S133" si="2141">IF(OR($B133=$B139,S136=0),0,ROUND((T134+Y138)/S136,0))</f>
        <v>0</v>
      </c>
      <c r="T133" s="51">
        <f t="shared" ref="T133:T134" si="2142">SUM(U133:AA133)</f>
        <v>0</v>
      </c>
      <c r="U133" s="52">
        <f>marzec!U133</f>
        <v>0</v>
      </c>
      <c r="V133" s="52">
        <f>marzec!V133</f>
        <v>0</v>
      </c>
      <c r="W133" s="52">
        <f>marzec!W133</f>
        <v>0</v>
      </c>
      <c r="X133" s="52">
        <f>marzec!X133</f>
        <v>0</v>
      </c>
      <c r="Y133" s="53">
        <f>marzec!Y133</f>
        <v>0</v>
      </c>
      <c r="Z133" s="54">
        <f>marzec!Z133</f>
        <v>0</v>
      </c>
      <c r="AA133" s="55">
        <f>marzec!AA133</f>
        <v>0</v>
      </c>
      <c r="AB133" s="188">
        <f t="shared" ref="AB133" si="2143">IF(OR($B133=$B139,AB136=0),0,ROUND((AC134+AH138)/AB136,0))</f>
        <v>0</v>
      </c>
      <c r="AC133" s="51">
        <f t="shared" ref="AC133:AC134" si="2144">SUM(AD133:AJ133)</f>
        <v>0</v>
      </c>
      <c r="AD133" s="52">
        <f>marzec!AD133</f>
        <v>0</v>
      </c>
      <c r="AE133" s="52">
        <f>marzec!AE133</f>
        <v>0</v>
      </c>
      <c r="AF133" s="52">
        <f>marzec!AF133</f>
        <v>0</v>
      </c>
      <c r="AG133" s="52">
        <f>marzec!AG133</f>
        <v>0</v>
      </c>
      <c r="AH133" s="53">
        <f>marzec!AH133</f>
        <v>0</v>
      </c>
      <c r="AI133" s="54">
        <f>marzec!AI133</f>
        <v>0</v>
      </c>
      <c r="AJ133" s="55">
        <f>marzec!AJ133</f>
        <v>0</v>
      </c>
      <c r="AK133" s="188">
        <f t="shared" ref="AK133" si="2145">IF(OR($B133=$B139,AK136=0),0,ROUND((AL134+AQ138)/AK136,0))</f>
        <v>0</v>
      </c>
      <c r="AL133" s="51">
        <f t="shared" ref="AL133:AL134" si="2146">SUM(AM133:AS133)</f>
        <v>0</v>
      </c>
      <c r="AM133" s="52">
        <f>marzec!AM133</f>
        <v>0</v>
      </c>
      <c r="AN133" s="52">
        <f>marzec!AN133</f>
        <v>0</v>
      </c>
      <c r="AO133" s="52">
        <f>marzec!AO133</f>
        <v>0</v>
      </c>
      <c r="AP133" s="52">
        <f>marzec!AP133</f>
        <v>0</v>
      </c>
      <c r="AQ133" s="53">
        <f>marzec!AQ133</f>
        <v>0</v>
      </c>
      <c r="AR133" s="54">
        <f>marzec!AR133</f>
        <v>0</v>
      </c>
      <c r="AS133" s="55">
        <f>marzec!AS133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5">
        <f t="shared" ref="B136" si="2180">B130+1</f>
        <v>20</v>
      </c>
      <c r="C136" s="318"/>
      <c r="D136" s="318"/>
      <c r="E136" s="318"/>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5"/>
      <c r="C137" s="318"/>
      <c r="D137" s="318"/>
      <c r="E137" s="318"/>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0"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1"/>
      <c r="D138" s="321"/>
      <c r="E138" s="321"/>
      <c r="F138" s="203">
        <f>marzec!F138</f>
        <v>0</v>
      </c>
      <c r="G138" s="204">
        <f>marzec!G138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11">
        <f t="shared" ref="M138" si="2209">ROUND(IF(OR(K135-K138*(7-J135)+P138&lt;0,$B133=$B139,K138&lt;=0,K135=0),0,IF(K135-K138*(7-J135)+P138&gt;Q138-O138+P138,Q138-O138+P138,K135-K138*(7-J135)+P138)),1)</f>
        <v>0</v>
      </c>
      <c r="N138" s="312"/>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11">
        <f t="shared" ref="V138" si="2217">ROUND(IF(OR(T135-T138*(7-S135)+Y138&lt;0,$B133=$B139,T138&lt;=0,T135=0),0,IF(T135-T138*(7-S135)+Y138&gt;Z138-X138+Y138,Z138-X138+Y138,T135-T138*(7-S135)+Y138)),1)</f>
        <v>0</v>
      </c>
      <c r="W138" s="312"/>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11">
        <f t="shared" ref="AE138" si="2225">ROUND(IF(OR(AC135-AC138*(7-AB135)+AH138&lt;0,$B133=$B139,AC138&lt;=0,AC135=0),0,IF(AC135-AC138*(7-AB135)+AH138&gt;AI138-AG138+AH138,AI138-AG138+AH138,AC135-AC138*(7-AB135)+AH138)),1)</f>
        <v>0</v>
      </c>
      <c r="AF138" s="312"/>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11">
        <f t="shared" ref="AN138" si="2233">ROUND(IF(OR(AL135-AL138*(7-AK135)+AQ138&lt;0,$B133=$B139,AL138&lt;=0,AL135=0),0,IF(AL135-AL138*(7-AK135)+AQ138&gt;AR138-AP138+AQ138,AR138-AP138+AQ138,AL135-AL138*(7-AK135)+AQ138)),1)</f>
        <v>0</v>
      </c>
      <c r="AO138" s="312"/>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11">
        <f t="shared" ref="AW138" si="2241">ROUND(IF(OR(AU135-AU138*(7-AT135)+AZ138&lt;0,$B133=$B139,AU138&lt;=0,AU135=0),0,IF(AU135-AU138*(7-AT135)+AZ138&gt;BA138-AY138+AZ138,BA138-AY138+AZ138,AU135-AU138*(7-AT135)+AZ138)),1)</f>
        <v>0</v>
      </c>
      <c r="AX138" s="312"/>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22"/>
      <c r="C139" s="322"/>
      <c r="D139" s="322"/>
      <c r="E139" s="322"/>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23"/>
      <c r="C142" s="324"/>
      <c r="D142" s="324"/>
      <c r="E142" s="324"/>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23"/>
      <c r="C143" s="324"/>
      <c r="D143" s="324"/>
      <c r="E143" s="324"/>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19"/>
      <c r="C144" s="319"/>
      <c r="D144" s="319"/>
      <c r="E144" s="319"/>
      <c r="F144" s="241"/>
      <c r="G144" s="242"/>
      <c r="H144" s="225"/>
      <c r="I144" s="224"/>
      <c r="J144" s="243"/>
      <c r="K144" s="244"/>
      <c r="L144" s="219"/>
      <c r="M144" s="308"/>
      <c r="N144" s="308"/>
      <c r="O144" s="239"/>
      <c r="P144" s="219"/>
      <c r="Q144" s="219"/>
      <c r="R144" s="245"/>
      <c r="S144" s="243"/>
      <c r="T144" s="244"/>
      <c r="U144" s="219"/>
      <c r="V144" s="308"/>
      <c r="W144" s="308"/>
      <c r="X144" s="239"/>
      <c r="Y144" s="219"/>
      <c r="Z144" s="219"/>
      <c r="AA144" s="245"/>
      <c r="AB144" s="243"/>
      <c r="AC144" s="244"/>
      <c r="AD144" s="219"/>
      <c r="AE144" s="308"/>
      <c r="AF144" s="308"/>
      <c r="AG144" s="239"/>
      <c r="AH144" s="219"/>
      <c r="AI144" s="219"/>
      <c r="AJ144" s="245"/>
      <c r="AK144" s="243"/>
      <c r="AL144" s="244"/>
      <c r="AM144" s="219"/>
      <c r="AN144" s="308"/>
      <c r="AO144" s="308"/>
      <c r="AP144" s="239"/>
      <c r="AQ144" s="219"/>
      <c r="AR144" s="219"/>
      <c r="AS144" s="245"/>
      <c r="AT144" s="243"/>
      <c r="AU144" s="244"/>
      <c r="AV144" s="219"/>
      <c r="AW144" s="308"/>
      <c r="AX144" s="308"/>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B127:E127"/>
    <mergeCell ref="B130:B131"/>
    <mergeCell ref="B132:E132"/>
    <mergeCell ref="C130:E131"/>
    <mergeCell ref="M132:N132"/>
    <mergeCell ref="V132:W132"/>
    <mergeCell ref="AE132:AF132"/>
    <mergeCell ref="AN132:AO132"/>
    <mergeCell ref="AW132:AX132"/>
    <mergeCell ref="B139:E139"/>
    <mergeCell ref="B142:B143"/>
    <mergeCell ref="B144:E144"/>
    <mergeCell ref="C142:E143"/>
    <mergeCell ref="B133:E133"/>
    <mergeCell ref="B136:B137"/>
    <mergeCell ref="B138:E138"/>
    <mergeCell ref="C136:E137"/>
    <mergeCell ref="M138:N138"/>
    <mergeCell ref="V138:W138"/>
    <mergeCell ref="AE138:AF138"/>
    <mergeCell ref="AN138:AO138"/>
    <mergeCell ref="AW138:AX138"/>
    <mergeCell ref="M144:N144"/>
    <mergeCell ref="V144:W144"/>
    <mergeCell ref="AE144:AF144"/>
    <mergeCell ref="AN144:AO144"/>
    <mergeCell ref="AW144:AX144"/>
    <mergeCell ref="B109:E109"/>
    <mergeCell ref="B112:B113"/>
    <mergeCell ref="B114:E114"/>
    <mergeCell ref="C112:E113"/>
    <mergeCell ref="M114:N114"/>
    <mergeCell ref="V114:W114"/>
    <mergeCell ref="AE114:AF114"/>
    <mergeCell ref="AN114:AO114"/>
    <mergeCell ref="AW114:AX114"/>
    <mergeCell ref="B121:E121"/>
    <mergeCell ref="B124:B125"/>
    <mergeCell ref="B126:E126"/>
    <mergeCell ref="C124:E125"/>
    <mergeCell ref="B115:E115"/>
    <mergeCell ref="B118:B119"/>
    <mergeCell ref="B120:E120"/>
    <mergeCell ref="C118:E119"/>
    <mergeCell ref="M120:N120"/>
    <mergeCell ref="V120:W120"/>
    <mergeCell ref="AE120:AF120"/>
    <mergeCell ref="AN120:AO120"/>
    <mergeCell ref="AW120:AX120"/>
    <mergeCell ref="M126:N126"/>
    <mergeCell ref="V126:W126"/>
    <mergeCell ref="AE126:AF126"/>
    <mergeCell ref="AN126:AO126"/>
    <mergeCell ref="AW126:AX126"/>
    <mergeCell ref="B91:E91"/>
    <mergeCell ref="B94:B95"/>
    <mergeCell ref="B96:E96"/>
    <mergeCell ref="C94:E95"/>
    <mergeCell ref="M96:N96"/>
    <mergeCell ref="V96:W96"/>
    <mergeCell ref="AE96:AF96"/>
    <mergeCell ref="AN96:AO96"/>
    <mergeCell ref="AW96:AX96"/>
    <mergeCell ref="B103:E103"/>
    <mergeCell ref="B106:B107"/>
    <mergeCell ref="B108:E108"/>
    <mergeCell ref="C106:E107"/>
    <mergeCell ref="B97:E97"/>
    <mergeCell ref="B100:B101"/>
    <mergeCell ref="B102:E102"/>
    <mergeCell ref="C100:E101"/>
    <mergeCell ref="M102:N102"/>
    <mergeCell ref="V102:W102"/>
    <mergeCell ref="AE102:AF102"/>
    <mergeCell ref="AN102:AO102"/>
    <mergeCell ref="AW102:AX102"/>
    <mergeCell ref="M108:N108"/>
    <mergeCell ref="V108:W108"/>
    <mergeCell ref="AE108:AF108"/>
    <mergeCell ref="AN108:AO108"/>
    <mergeCell ref="AW108:AX108"/>
    <mergeCell ref="B73:E73"/>
    <mergeCell ref="B76:B77"/>
    <mergeCell ref="B78:E78"/>
    <mergeCell ref="C76:E77"/>
    <mergeCell ref="M78:N78"/>
    <mergeCell ref="V78:W78"/>
    <mergeCell ref="AE78:AF78"/>
    <mergeCell ref="AN78:AO78"/>
    <mergeCell ref="AW78:AX78"/>
    <mergeCell ref="B85:E85"/>
    <mergeCell ref="B88:B89"/>
    <mergeCell ref="B90:E90"/>
    <mergeCell ref="C88:E89"/>
    <mergeCell ref="B79:E79"/>
    <mergeCell ref="B82:B83"/>
    <mergeCell ref="B84:E84"/>
    <mergeCell ref="C82:E83"/>
    <mergeCell ref="M84:N84"/>
    <mergeCell ref="V84:W84"/>
    <mergeCell ref="AE84:AF84"/>
    <mergeCell ref="AN84:AO84"/>
    <mergeCell ref="AW84:AX84"/>
    <mergeCell ref="M90:N90"/>
    <mergeCell ref="V90:W90"/>
    <mergeCell ref="AE90:AF90"/>
    <mergeCell ref="AN90:AO90"/>
    <mergeCell ref="AW90:AX90"/>
    <mergeCell ref="B55:E55"/>
    <mergeCell ref="B58:B59"/>
    <mergeCell ref="B60:E60"/>
    <mergeCell ref="C58:E59"/>
    <mergeCell ref="M60:N60"/>
    <mergeCell ref="V60:W60"/>
    <mergeCell ref="AE60:AF60"/>
    <mergeCell ref="AN60:AO60"/>
    <mergeCell ref="AW60:AX60"/>
    <mergeCell ref="B67:E67"/>
    <mergeCell ref="B70:B71"/>
    <mergeCell ref="B72:E72"/>
    <mergeCell ref="C70:E71"/>
    <mergeCell ref="B61:E61"/>
    <mergeCell ref="B64:B65"/>
    <mergeCell ref="B66:E66"/>
    <mergeCell ref="C64:E65"/>
    <mergeCell ref="M66:N66"/>
    <mergeCell ref="V66:W66"/>
    <mergeCell ref="AE66:AF66"/>
    <mergeCell ref="AN66:AO66"/>
    <mergeCell ref="AW66:AX66"/>
    <mergeCell ref="M72:N72"/>
    <mergeCell ref="V72:W72"/>
    <mergeCell ref="AE72:AF72"/>
    <mergeCell ref="AN72:AO72"/>
    <mergeCell ref="AW72:AX72"/>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M30:N30"/>
    <mergeCell ref="V30:W30"/>
    <mergeCell ref="AE30:AF30"/>
    <mergeCell ref="AN30:AO30"/>
    <mergeCell ref="AW30:AX30"/>
    <mergeCell ref="M36:N36"/>
    <mergeCell ref="V36:W36"/>
    <mergeCell ref="F1:G1"/>
    <mergeCell ref="I1:I8"/>
    <mergeCell ref="B40:B41"/>
    <mergeCell ref="B42:E42"/>
    <mergeCell ref="C40:E41"/>
    <mergeCell ref="M42:N42"/>
    <mergeCell ref="V42:W42"/>
    <mergeCell ref="AE42:AF42"/>
    <mergeCell ref="AN42:AO42"/>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B24:E24"/>
    <mergeCell ref="C22:E23"/>
    <mergeCell ref="B18:E18"/>
    <mergeCell ref="K1:R1"/>
    <mergeCell ref="R2:R7"/>
    <mergeCell ref="AB1:AB8"/>
    <mergeCell ref="AC1:AJ1"/>
    <mergeCell ref="A12:BB12"/>
    <mergeCell ref="B13:E13"/>
    <mergeCell ref="B19:E19"/>
    <mergeCell ref="B22:B23"/>
    <mergeCell ref="C16:E17"/>
    <mergeCell ref="AT1:AT8"/>
    <mergeCell ref="B16:B17"/>
    <mergeCell ref="AO2:AO7"/>
    <mergeCell ref="T1:AA1"/>
    <mergeCell ref="W2:W7"/>
    <mergeCell ref="AF2:AF7"/>
    <mergeCell ref="AG2:AG7"/>
    <mergeCell ref="AH2:AH7"/>
    <mergeCell ref="AI2:AI7"/>
    <mergeCell ref="AJ2:AJ7"/>
    <mergeCell ref="M18:N18"/>
    <mergeCell ref="V18:W1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AD2:AD7"/>
    <mergeCell ref="AP2:AP7"/>
    <mergeCell ref="AQ2:AQ7"/>
    <mergeCell ref="P2:P7"/>
    <mergeCell ref="Q2:Q7"/>
    <mergeCell ref="S1:S8"/>
    <mergeCell ref="M24:N24"/>
    <mergeCell ref="V24:W24"/>
    <mergeCell ref="AE24:AF24"/>
    <mergeCell ref="AN24:AO24"/>
    <mergeCell ref="AW24:AX24"/>
    <mergeCell ref="AE18:AF18"/>
    <mergeCell ref="AN18:AO18"/>
    <mergeCell ref="AW18:AX18"/>
    <mergeCell ref="J1:J8"/>
    <mergeCell ref="AL2:AL8"/>
    <mergeCell ref="AM2:AM7"/>
    <mergeCell ref="AN2:AN7"/>
    <mergeCell ref="U2:U7"/>
    <mergeCell ref="V2:V7"/>
  </mergeCells>
  <conditionalFormatting sqref="B24:E24">
    <cfRule type="notContainsBlanks" dxfId="4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48" priority="5">
      <formula>LEN(TRIM(B30))&gt;0</formula>
    </cfRule>
  </conditionalFormatting>
  <dataValidations xWindow="174" yWindow="31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2E3EE0F-446C-43CA-AD1E-089A085DBB2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D2A591A6-A454-4FB9-9D7D-01AF3D03836F}">
            <xm:f>NOT(ISERROR(SEARCH(Wydruk!$AE$9,B24)))</xm:f>
            <xm:f>Wydruk!$AE$9</xm:f>
            <x14:dxf>
              <font>
                <b/>
                <i val="0"/>
                <color rgb="FFFF0000"/>
              </font>
              <fill>
                <patternFill>
                  <bgColor rgb="FFFFFF99"/>
                </patternFill>
              </fill>
            </x14:dxf>
          </x14:cfRule>
          <x14:cfRule type="containsText" priority="23" operator="containsText" id="{93CEAB90-0360-4EC4-BC29-07940787814A}">
            <xm:f>NOT(ISERROR(SEARCH(Wydruk!$AE$10,B24)))</xm:f>
            <xm:f>Wydruk!$AE$10</xm:f>
            <x14:dxf>
              <font>
                <b val="0"/>
                <i val="0"/>
                <color auto="1"/>
              </font>
              <fill>
                <patternFill>
                  <bgColor rgb="FFFFFF99"/>
                </patternFill>
              </fill>
            </x14:dxf>
          </x14:cfRule>
          <x14:cfRule type="cellIs" priority="24" operator="equal" id="{980CEB20-BC27-463F-B04C-41B77AD11209}">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877FA92-A263-424A-AFA6-A16A7609704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1E67C956-F66C-4C55-8C53-72565ED62C4F}">
            <xm:f>NOT(ISERROR(SEARCH(Wydruk!$AE$9,B30)))</xm:f>
            <xm:f>Wydruk!$AE$9</xm:f>
            <x14:dxf>
              <font>
                <b/>
                <i val="0"/>
                <color rgb="FFFF0000"/>
              </font>
              <fill>
                <patternFill>
                  <bgColor rgb="FFFFFF99"/>
                </patternFill>
              </fill>
            </x14:dxf>
          </x14:cfRule>
          <x14:cfRule type="containsText" priority="3" operator="containsText" id="{2B8555BD-795F-4960-9E5F-F8BBA3DCFF34}">
            <xm:f>NOT(ISERROR(SEARCH(Wydruk!$AE$10,B30)))</xm:f>
            <xm:f>Wydruk!$AE$10</xm:f>
            <x14:dxf>
              <font>
                <b val="0"/>
                <i val="0"/>
                <color auto="1"/>
              </font>
              <fill>
                <patternFill>
                  <bgColor rgb="FFFFFF99"/>
                </patternFill>
              </fill>
            </x14:dxf>
          </x14:cfRule>
          <x14:cfRule type="cellIs" priority="4" operator="equal" id="{6BA656EA-7041-436D-9C98-EB87FD7C103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Zakresy nazwane</vt:lpstr>
      </vt:variant>
      <vt:variant>
        <vt:i4>2</vt:i4>
      </vt:variant>
    </vt:vector>
  </HeadingPairs>
  <TitlesOfParts>
    <vt:vector size="15" baseType="lpstr">
      <vt:lpstr>Wydruk</vt:lpstr>
      <vt:lpstr>wrzesień</vt:lpstr>
      <vt:lpstr>październik</vt:lpstr>
      <vt:lpstr>listopad</vt:lpstr>
      <vt:lpstr>grudzień</vt:lpstr>
      <vt:lpstr>styczeń</vt:lpstr>
      <vt:lpstr>luty</vt:lpstr>
      <vt:lpstr>marzec</vt:lpstr>
      <vt:lpstr>kwiecień</vt:lpstr>
      <vt:lpstr>maj</vt:lpstr>
      <vt:lpstr>czerwiec</vt:lpstr>
      <vt:lpstr>lipiec</vt:lpstr>
      <vt:lpstr>sierpień</vt:lpstr>
      <vt:lpstr>Wydruk!Obszar_wydruku</vt:lpstr>
      <vt:lpstr>Wydruk!Tytuły_wydruku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cezary.walta</cp:lastModifiedBy>
  <cp:lastPrinted>2019-01-16T19:46:27Z</cp:lastPrinted>
  <dcterms:created xsi:type="dcterms:W3CDTF">2004-10-06T09:55:44Z</dcterms:created>
  <dcterms:modified xsi:type="dcterms:W3CDTF">2021-09-01T13:32:03Z</dcterms:modified>
</cp:coreProperties>
</file>